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0" windowWidth="12240" windowHeight="8415"/>
  </bookViews>
  <sheets>
    <sheet name="TIGER Budget" sheetId="3" r:id="rId1"/>
  </sheets>
  <calcPr calcId="125725"/>
</workbook>
</file>

<file path=xl/calcChain.xml><?xml version="1.0" encoding="utf-8"?>
<calcChain xmlns="http://schemas.openxmlformats.org/spreadsheetml/2006/main">
  <c r="L63" i="3"/>
  <c r="I18"/>
  <c r="K52"/>
  <c r="J52"/>
  <c r="J56"/>
  <c r="E16"/>
  <c r="I16" s="1"/>
  <c r="I15"/>
  <c r="I14"/>
  <c r="E13"/>
  <c r="I13" s="1"/>
  <c r="E10"/>
  <c r="E9"/>
  <c r="L47"/>
  <c r="L48"/>
  <c r="L49"/>
  <c r="L50"/>
  <c r="L55"/>
  <c r="L56"/>
  <c r="L62"/>
  <c r="L58"/>
  <c r="L59"/>
  <c r="L60"/>
  <c r="L54"/>
  <c r="K47"/>
  <c r="K48"/>
  <c r="K49"/>
  <c r="K50"/>
  <c r="K55"/>
  <c r="K56"/>
  <c r="K62"/>
  <c r="K58"/>
  <c r="K59"/>
  <c r="K60"/>
  <c r="K54"/>
  <c r="J47"/>
  <c r="J48"/>
  <c r="J49"/>
  <c r="J50"/>
  <c r="J55"/>
  <c r="J62"/>
  <c r="J58"/>
  <c r="J59"/>
  <c r="J60"/>
  <c r="L52"/>
  <c r="J54"/>
  <c r="I77"/>
  <c r="I76"/>
  <c r="I70"/>
  <c r="I69"/>
  <c r="I68"/>
  <c r="I72" s="1"/>
  <c r="M72" s="1"/>
  <c r="I75"/>
  <c r="I65"/>
  <c r="I33"/>
  <c r="L27"/>
  <c r="K27"/>
  <c r="J27"/>
  <c r="I27"/>
  <c r="G8"/>
  <c r="I8" s="1"/>
  <c r="B5"/>
  <c r="L4" s="1"/>
  <c r="I19" l="1"/>
  <c r="L65"/>
  <c r="J65"/>
  <c r="K65"/>
  <c r="M27"/>
  <c r="I78"/>
  <c r="M78" s="1"/>
  <c r="I4"/>
  <c r="K4"/>
  <c r="J4"/>
  <c r="J16" s="1"/>
  <c r="J8" l="1"/>
  <c r="K8" s="1"/>
  <c r="J32"/>
  <c r="J29"/>
  <c r="K29" s="1"/>
  <c r="L29" s="1"/>
  <c r="J15"/>
  <c r="K15" s="1"/>
  <c r="L15" s="1"/>
  <c r="J13"/>
  <c r="K13" s="1"/>
  <c r="L13" s="1"/>
  <c r="J31"/>
  <c r="K31" s="1"/>
  <c r="L31" s="1"/>
  <c r="J30"/>
  <c r="K30" s="1"/>
  <c r="L30" s="1"/>
  <c r="J14"/>
  <c r="K14" s="1"/>
  <c r="L14" s="1"/>
  <c r="K16"/>
  <c r="L16" s="1"/>
  <c r="M65"/>
  <c r="J39"/>
  <c r="J35"/>
  <c r="K38"/>
  <c r="J42"/>
  <c r="K32"/>
  <c r="L32" s="1"/>
  <c r="G9"/>
  <c r="I9" s="1"/>
  <c r="G10"/>
  <c r="I10" s="1"/>
  <c r="J19" l="1"/>
  <c r="K19"/>
  <c r="L19"/>
  <c r="K35"/>
  <c r="L35" s="1"/>
  <c r="J9"/>
  <c r="K9" s="1"/>
  <c r="K42"/>
  <c r="L38"/>
  <c r="M38" s="1"/>
  <c r="K39"/>
  <c r="L39" s="1"/>
  <c r="L8"/>
  <c r="M8" s="1"/>
  <c r="K33"/>
  <c r="J10"/>
  <c r="K10" s="1"/>
  <c r="K11" s="1"/>
  <c r="I11"/>
  <c r="M19" l="1"/>
  <c r="M10"/>
  <c r="L42"/>
  <c r="M42" s="1"/>
  <c r="M39"/>
  <c r="M9"/>
  <c r="M35"/>
  <c r="J11"/>
  <c r="L33"/>
  <c r="L11" l="1"/>
  <c r="M11" s="1"/>
  <c r="J33" l="1"/>
  <c r="M33" s="1"/>
  <c r="M80" s="1"/>
  <c r="M81" l="1"/>
  <c r="M82" s="1"/>
</calcChain>
</file>

<file path=xl/comments1.xml><?xml version="1.0" encoding="utf-8"?>
<comments xmlns="http://schemas.openxmlformats.org/spreadsheetml/2006/main">
  <authors>
    <author>Peer Reviewer</author>
  </authors>
  <commentList>
    <comment ref="C16" authorId="0">
      <text>
        <r>
          <rPr>
            <sz val="9"/>
            <color indexed="81"/>
            <rFont val="Tahoma"/>
            <family val="2"/>
          </rPr>
          <t>10 road segments. Each segment takes 3 hours of time @ $75.00/hr., plus research hours for MVC data search and modeling; estimated @ 30hrs. Total of 60 hrs. @$75.00/hr.</t>
        </r>
      </text>
    </comment>
    <comment ref="L45" authorId="0">
      <text>
        <r>
          <rPr>
            <sz val="9"/>
            <color indexed="81"/>
            <rFont val="Tahoma"/>
            <family val="2"/>
          </rPr>
          <t>A 20% contingency has been added to allow for future (2010) increases in cost versus current cost estimates (2009).</t>
        </r>
      </text>
    </comment>
  </commentList>
</comments>
</file>

<file path=xl/sharedStrings.xml><?xml version="1.0" encoding="utf-8"?>
<sst xmlns="http://schemas.openxmlformats.org/spreadsheetml/2006/main" count="115" uniqueCount="103">
  <si>
    <t>TOTAL</t>
  </si>
  <si>
    <t>Cubicle Dividers</t>
  </si>
  <si>
    <t>Chairs</t>
  </si>
  <si>
    <t>Administrative Assistant</t>
  </si>
  <si>
    <t>Fringe</t>
  </si>
  <si>
    <t>Research Director</t>
  </si>
  <si>
    <t>Data Specialist</t>
  </si>
  <si>
    <t>Outreach/Media Specialist</t>
  </si>
  <si>
    <t>FY 2010</t>
  </si>
  <si>
    <t>yes</t>
  </si>
  <si>
    <t>TIGER Budget Worksheet</t>
  </si>
  <si>
    <t>Project Begin Date:</t>
  </si>
  <si>
    <t xml:space="preserve">Non-Personnel Inflation Rate: </t>
  </si>
  <si>
    <t>Project End Date:</t>
  </si>
  <si>
    <t>Number of years:</t>
  </si>
  <si>
    <t>PERSONNEL</t>
  </si>
  <si>
    <t>Title</t>
  </si>
  <si>
    <t>Current Salary</t>
  </si>
  <si>
    <t>Requested Salary</t>
  </si>
  <si>
    <t>Fringe Rate</t>
  </si>
  <si>
    <t>no</t>
  </si>
  <si>
    <t>PERSONNEL SUBTOTAL</t>
  </si>
  <si>
    <t>CONSULTANTS</t>
  </si>
  <si>
    <t>EQUIPMENT</t>
  </si>
  <si>
    <t>EQUIPMENT SUBTOTAL</t>
  </si>
  <si>
    <t>Recurring Supplies:</t>
  </si>
  <si>
    <t>SUPPLIES SUBTOTAL</t>
  </si>
  <si>
    <t>SUBCONTRACTS SUBTOTAL</t>
  </si>
  <si>
    <t>TOTALS</t>
  </si>
  <si>
    <t xml:space="preserve">TOTAL DIRECT COSTS </t>
  </si>
  <si>
    <t>IDC RATE</t>
  </si>
  <si>
    <t>INDIRECT COSTS</t>
  </si>
  <si>
    <t>TOTAL REQUESTED</t>
  </si>
  <si>
    <t>FY 2011</t>
  </si>
  <si>
    <t>FY 2012</t>
  </si>
  <si>
    <t>FY2013</t>
  </si>
  <si>
    <t>Project Manager</t>
  </si>
  <si>
    <t>Executive Director</t>
  </si>
  <si>
    <t>20/hr</t>
  </si>
  <si>
    <t>60/hr</t>
  </si>
  <si>
    <t>Traffic Counter Tubing</t>
  </si>
  <si>
    <t>Telephone and Internet</t>
  </si>
  <si>
    <t>Professional Memberships</t>
  </si>
  <si>
    <t>Economic Alliance</t>
  </si>
  <si>
    <t>City of Gaylord</t>
  </si>
  <si>
    <t>Hiring Entity</t>
  </si>
  <si>
    <t>Project Pedestrian - M-32 Downtown Business District</t>
  </si>
  <si>
    <t>N/A</t>
  </si>
  <si>
    <t>SUBCONTRACTS: Direct Costs</t>
  </si>
  <si>
    <t>Property/ROW Acquisition</t>
  </si>
  <si>
    <t>NEMCOG (Traffic Volume Studies)</t>
  </si>
  <si>
    <t>MEETING SERVICES</t>
  </si>
  <si>
    <t>COMMUNITY OUTREACH</t>
  </si>
  <si>
    <t>Transportation Safety Conference</t>
  </si>
  <si>
    <t>LCD Projector</t>
  </si>
  <si>
    <t>Inflation Factor</t>
  </si>
  <si>
    <t>% Effort</t>
  </si>
  <si>
    <t>CONSULTANT SUBTOTAL</t>
  </si>
  <si>
    <t>MEETING SUBTOTAL</t>
  </si>
  <si>
    <t>TRAVEL SUBTOTAL</t>
  </si>
  <si>
    <t>TRAVEL/ PROFESSIONAL CONFERENCE EXPENSES</t>
  </si>
  <si>
    <t>TITLE WORK</t>
  </si>
  <si>
    <t>Commerical Policies: Building Purchases (2@ $4,000/ea)</t>
  </si>
  <si>
    <t>TITLE WORK SUBTOTAL</t>
  </si>
  <si>
    <t>Attorney (Construction Agreements)</t>
  </si>
  <si>
    <t>Review Appraisal (3@ $7,500/ea)</t>
  </si>
  <si>
    <t>Real Estate Appraisal (3 @ $7,500/ea)</t>
  </si>
  <si>
    <t>Fixture Appraisal (2 @ $7,500/ea)</t>
  </si>
  <si>
    <t>Commerical Policies: Vacant Land ROW Purchases (13 @ $1,665.46/ea)</t>
  </si>
  <si>
    <t>Closing Cost (15 @ $250/ea)</t>
  </si>
  <si>
    <t>West M-32 Access Management</t>
  </si>
  <si>
    <t>Project Segment</t>
  </si>
  <si>
    <t>GAYLORD BUSINESS CORRIDOR</t>
  </si>
  <si>
    <t xml:space="preserve">Construction </t>
  </si>
  <si>
    <t>Design Engineering</t>
  </si>
  <si>
    <t>Contruction Engineering</t>
  </si>
  <si>
    <t>GBC SUBTOTAL</t>
  </si>
  <si>
    <t>System-Wide Signal Light Timing &amp; Coordination</t>
  </si>
  <si>
    <t>Property &amp; ROW Acquisition</t>
  </si>
  <si>
    <t>Educational Materials (Ordered from The Channing Bete Company)</t>
  </si>
  <si>
    <t>Traffic Counter (2)</t>
  </si>
  <si>
    <t>Office Supplies</t>
  </si>
  <si>
    <t>OFFICE</t>
  </si>
  <si>
    <t xml:space="preserve">Construction Contingency (20%) </t>
  </si>
  <si>
    <t>125/hr</t>
  </si>
  <si>
    <t>4 Computers with software and printer (2 laptop and 2 desktop)</t>
  </si>
  <si>
    <t>75/hr</t>
  </si>
  <si>
    <t>Project Pedestrian - South Otsego Avenue</t>
  </si>
  <si>
    <t>200/hr</t>
  </si>
  <si>
    <t>Traffic Study</t>
  </si>
  <si>
    <t xml:space="preserve">    McVannel Road Extension to Van Tyle</t>
  </si>
  <si>
    <t xml:space="preserve">    Edelweiss Service Road - Dickerson to McVannel</t>
  </si>
  <si>
    <t xml:space="preserve">    Dickerson - Van Tyle to Milbocker</t>
  </si>
  <si>
    <t xml:space="preserve">    Van Tyle to S. Wisconsin I-75 Crossing</t>
  </si>
  <si>
    <t xml:space="preserve">    Milbocker Road - South Townline to New I-75 Crossing</t>
  </si>
  <si>
    <t xml:space="preserve">    Van Tyle - Dickerson to South Townline</t>
  </si>
  <si>
    <t xml:space="preserve">    McCoy Road - Krys to M-32</t>
  </si>
  <si>
    <t>West M-32 Streetscape and Pathways</t>
  </si>
  <si>
    <t>I-75 Support Facilities</t>
  </si>
  <si>
    <t>Edelweiss-Pine Ridge Shopping Connector</t>
  </si>
  <si>
    <t xml:space="preserve">    Mankowski Rd. Extension</t>
  </si>
  <si>
    <t>North Crossing Overpass</t>
  </si>
  <si>
    <t>Green Corridor &amp; Commercial Retail District Re-Development</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</si>
</sst>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mm/dd/yy"/>
    <numFmt numFmtId="165" formatCode="_(&quot;$&quot;* #,##0_);_(&quot;$&quot;* \(#,##0\);_(&quot;$&quot;* &quot;-&quot;??_);_(@_)"/>
    <numFmt numFmtId="166" formatCode="_(* #,##0_);_(* \(#,##0\);_(* &quot;-&quot;??_);_(@_)"/>
    <numFmt numFmtId="167" formatCode="0.0%"/>
  </numFmts>
  <fonts count="30">
    <font>
      <sz val="11"/>
      <color theme="1"/>
      <name val="Calibri"/>
      <family val="2"/>
      <scheme val="minor"/>
    </font>
    <font>
      <b/>
      <sz val="11"/>
      <color theme="1"/>
      <name val="Calibri"/>
      <family val="2"/>
      <scheme val="minor"/>
    </font>
    <font>
      <sz val="11"/>
      <color theme="1"/>
      <name val="Calibri"/>
      <family val="2"/>
      <scheme val="minor"/>
    </font>
    <font>
      <b/>
      <i/>
      <sz val="10"/>
      <color indexed="8"/>
      <name val="Arial"/>
      <family val="2"/>
    </font>
    <font>
      <sz val="10"/>
      <color indexed="8"/>
      <name val="Arial"/>
      <family val="2"/>
    </font>
    <font>
      <b/>
      <sz val="10"/>
      <color indexed="18"/>
      <name val="Arial"/>
      <family val="2"/>
    </font>
    <font>
      <sz val="10"/>
      <color indexed="18"/>
      <name val="Arial"/>
      <family val="2"/>
    </font>
    <font>
      <sz val="10"/>
      <name val="Arial"/>
      <family val="2"/>
    </font>
    <font>
      <i/>
      <sz val="10"/>
      <color indexed="8"/>
      <name val="Arial"/>
      <family val="2"/>
    </font>
    <font>
      <i/>
      <sz val="10"/>
      <color indexed="18"/>
      <name val="Arial"/>
      <family val="2"/>
    </font>
    <font>
      <b/>
      <sz val="10"/>
      <color indexed="8"/>
      <name val="Arial"/>
      <family val="2"/>
    </font>
    <font>
      <sz val="8"/>
      <color indexed="8"/>
      <name val="Arial"/>
      <family val="2"/>
    </font>
    <font>
      <sz val="9"/>
      <name val="Helv"/>
    </font>
    <font>
      <b/>
      <sz val="10"/>
      <color indexed="54"/>
      <name val="Arial"/>
      <family val="2"/>
    </font>
    <font>
      <sz val="10"/>
      <color indexed="10"/>
      <name val="Arial"/>
      <family val="2"/>
    </font>
    <font>
      <b/>
      <sz val="10"/>
      <name val="Arial"/>
      <family val="2"/>
    </font>
    <font>
      <sz val="11"/>
      <name val="Calibri"/>
      <family val="2"/>
      <scheme val="minor"/>
    </font>
    <font>
      <sz val="10"/>
      <color indexed="54"/>
      <name val="Arial"/>
      <family val="2"/>
    </font>
    <font>
      <b/>
      <i/>
      <sz val="16"/>
      <name val="Arial"/>
      <family val="2"/>
    </font>
    <font>
      <i/>
      <sz val="16"/>
      <name val="Calibri"/>
      <family val="2"/>
      <scheme val="minor"/>
    </font>
    <font>
      <b/>
      <sz val="10"/>
      <color theme="1"/>
      <name val="Arial"/>
      <family val="2"/>
    </font>
    <font>
      <b/>
      <sz val="10"/>
      <color theme="4" tint="-0.249977111117893"/>
      <name val="Arial"/>
      <family val="2"/>
    </font>
    <font>
      <sz val="11"/>
      <color theme="4" tint="-0.249977111117893"/>
      <name val="Calibri"/>
      <family val="2"/>
      <scheme val="minor"/>
    </font>
    <font>
      <sz val="9"/>
      <color indexed="81"/>
      <name val="Tahoma"/>
      <family val="2"/>
    </font>
    <font>
      <b/>
      <sz val="10"/>
      <color rgb="FF002060"/>
      <name val="Arial"/>
      <family val="2"/>
    </font>
    <font>
      <sz val="11"/>
      <color rgb="FF002060"/>
      <name val="Calibri"/>
      <family val="2"/>
      <scheme val="minor"/>
    </font>
    <font>
      <b/>
      <sz val="8"/>
      <color rgb="FF002060"/>
      <name val="Arial"/>
      <family val="2"/>
    </font>
    <font>
      <sz val="8"/>
      <color rgb="FF002060"/>
      <name val="Arial"/>
      <family val="2"/>
    </font>
    <font>
      <sz val="10"/>
      <color rgb="FF002060"/>
      <name val="Arial"/>
      <family val="2"/>
    </font>
    <font>
      <sz val="10"/>
      <color theme="1"/>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197">
    <xf numFmtId="0" fontId="0" fillId="0" borderId="0" xfId="0"/>
    <xf numFmtId="0" fontId="4" fillId="0" borderId="0" xfId="0" applyFont="1" applyFill="1"/>
    <xf numFmtId="0" fontId="5" fillId="0" borderId="0" xfId="0" applyFont="1" applyFill="1"/>
    <xf numFmtId="0" fontId="4" fillId="0" borderId="0" xfId="0" applyNumberFormat="1" applyFont="1" applyFill="1"/>
    <xf numFmtId="0" fontId="8" fillId="0" borderId="0" xfId="0" applyFont="1" applyFill="1" applyAlignment="1">
      <alignment horizontal="center"/>
    </xf>
    <xf numFmtId="0" fontId="0" fillId="0" borderId="0" xfId="0" applyBorder="1"/>
    <xf numFmtId="0" fontId="4" fillId="0" borderId="0" xfId="0" applyFont="1" applyFill="1" applyBorder="1"/>
    <xf numFmtId="0" fontId="9" fillId="0" borderId="0" xfId="0" applyFont="1" applyFill="1" applyBorder="1"/>
    <xf numFmtId="0" fontId="10" fillId="0" borderId="0" xfId="0" applyFont="1" applyFill="1" applyBorder="1" applyAlignment="1">
      <alignment horizontal="center"/>
    </xf>
    <xf numFmtId="0" fontId="10" fillId="0" borderId="0" xfId="0" applyFont="1" applyFill="1" applyBorder="1"/>
    <xf numFmtId="166" fontId="4" fillId="0" borderId="7" xfId="1" applyNumberFormat="1" applyFont="1" applyFill="1" applyBorder="1" applyAlignment="1">
      <alignment horizontal="center"/>
    </xf>
    <xf numFmtId="165" fontId="4" fillId="0" borderId="7" xfId="2" applyNumberFormat="1" applyFont="1" applyFill="1" applyBorder="1" applyAlignment="1">
      <alignment horizontal="center"/>
    </xf>
    <xf numFmtId="165" fontId="4" fillId="0" borderId="0" xfId="0" applyNumberFormat="1" applyFont="1" applyFill="1" applyBorder="1"/>
    <xf numFmtId="166" fontId="10" fillId="0" borderId="8" xfId="1" applyNumberFormat="1" applyFont="1" applyFill="1" applyBorder="1" applyAlignment="1">
      <alignment horizontal="center"/>
    </xf>
    <xf numFmtId="166" fontId="4" fillId="0" borderId="9" xfId="1" applyNumberFormat="1" applyFont="1" applyFill="1" applyBorder="1" applyAlignment="1">
      <alignment horizontal="center"/>
    </xf>
    <xf numFmtId="0" fontId="13" fillId="0" borderId="7" xfId="0" applyFont="1" applyFill="1" applyBorder="1" applyAlignment="1">
      <alignment horizontal="right" vertical="top"/>
    </xf>
    <xf numFmtId="166" fontId="14" fillId="0" borderId="7" xfId="1" applyNumberFormat="1" applyFont="1" applyFill="1" applyBorder="1" applyAlignment="1">
      <alignment horizontal="center"/>
    </xf>
    <xf numFmtId="166" fontId="4" fillId="0" borderId="8" xfId="1" applyNumberFormat="1" applyFont="1" applyFill="1" applyBorder="1" applyAlignment="1">
      <alignment horizontal="center"/>
    </xf>
    <xf numFmtId="166" fontId="4" fillId="0" borderId="6" xfId="1" applyNumberFormat="1" applyFont="1" applyFill="1" applyBorder="1" applyAlignment="1">
      <alignment horizontal="center"/>
    </xf>
    <xf numFmtId="0" fontId="7" fillId="0" borderId="0" xfId="0" applyFont="1" applyFill="1"/>
    <xf numFmtId="3" fontId="7" fillId="0" borderId="0" xfId="0" applyNumberFormat="1" applyFont="1" applyAlignment="1">
      <alignment horizontal="right"/>
    </xf>
    <xf numFmtId="3" fontId="7" fillId="0" borderId="7" xfId="0" applyNumberFormat="1" applyFont="1" applyBorder="1" applyAlignment="1">
      <alignment horizontal="right"/>
    </xf>
    <xf numFmtId="0" fontId="4" fillId="2" borderId="0" xfId="0" applyFont="1" applyFill="1"/>
    <xf numFmtId="0" fontId="4" fillId="2" borderId="0" xfId="0" applyFont="1" applyFill="1" applyBorder="1"/>
    <xf numFmtId="165" fontId="7" fillId="0" borderId="7" xfId="2" applyNumberFormat="1" applyFont="1" applyBorder="1"/>
    <xf numFmtId="166" fontId="14" fillId="0" borderId="6" xfId="1" applyNumberFormat="1" applyFont="1" applyFill="1" applyBorder="1" applyAlignment="1" applyProtection="1">
      <alignment horizontal="center"/>
      <protection locked="0"/>
    </xf>
    <xf numFmtId="166" fontId="14" fillId="0" borderId="7" xfId="1" applyNumberFormat="1" applyFont="1" applyFill="1" applyBorder="1" applyAlignment="1" applyProtection="1">
      <alignment horizontal="center"/>
      <protection locked="0"/>
    </xf>
    <xf numFmtId="0" fontId="4" fillId="0" borderId="7" xfId="0" applyFont="1" applyFill="1" applyBorder="1" applyProtection="1">
      <protection locked="0"/>
    </xf>
    <xf numFmtId="0" fontId="7" fillId="0" borderId="0" xfId="0" applyFont="1" applyFill="1" applyBorder="1"/>
    <xf numFmtId="0" fontId="7" fillId="0" borderId="7" xfId="0" applyFont="1" applyFill="1" applyBorder="1" applyAlignment="1">
      <alignment wrapText="1"/>
    </xf>
    <xf numFmtId="0" fontId="7" fillId="0" borderId="7" xfId="0" applyFont="1" applyFill="1" applyBorder="1" applyAlignment="1" applyProtection="1">
      <alignment wrapText="1"/>
      <protection locked="0"/>
    </xf>
    <xf numFmtId="0" fontId="14" fillId="0" borderId="6" xfId="0" applyFont="1" applyFill="1" applyBorder="1" applyAlignment="1"/>
    <xf numFmtId="0" fontId="7" fillId="0" borderId="7" xfId="0" applyFont="1" applyFill="1" applyBorder="1" applyAlignment="1"/>
    <xf numFmtId="166" fontId="4" fillId="0" borderId="9" xfId="1" applyNumberFormat="1" applyFont="1" applyFill="1" applyBorder="1" applyAlignment="1" applyProtection="1">
      <alignment horizontal="center"/>
      <protection locked="0"/>
    </xf>
    <xf numFmtId="166" fontId="4" fillId="0" borderId="7" xfId="1" applyNumberFormat="1" applyFont="1" applyFill="1" applyBorder="1" applyAlignment="1">
      <alignment horizontal="right"/>
    </xf>
    <xf numFmtId="167" fontId="11" fillId="2" borderId="7" xfId="3" applyNumberFormat="1" applyFont="1" applyFill="1" applyBorder="1" applyAlignment="1" applyProtection="1">
      <alignment horizontal="right"/>
      <protection locked="0"/>
    </xf>
    <xf numFmtId="9" fontId="12" fillId="0" borderId="7" xfId="3" applyNumberFormat="1" applyFont="1" applyFill="1" applyBorder="1" applyAlignment="1" applyProtection="1">
      <alignment horizontal="right"/>
      <protection locked="0"/>
    </xf>
    <xf numFmtId="3" fontId="12" fillId="0" borderId="7" xfId="0" applyNumberFormat="1" applyFont="1" applyFill="1" applyBorder="1" applyAlignment="1" applyProtection="1">
      <alignment horizontal="right"/>
      <protection locked="0"/>
    </xf>
    <xf numFmtId="166" fontId="10" fillId="0" borderId="9" xfId="1" applyNumberFormat="1" applyFont="1" applyFill="1" applyBorder="1" applyAlignment="1" applyProtection="1">
      <alignment horizontal="right"/>
      <protection locked="0"/>
    </xf>
    <xf numFmtId="165" fontId="15" fillId="0" borderId="7" xfId="2" applyNumberFormat="1" applyFont="1" applyBorder="1"/>
    <xf numFmtId="0" fontId="4" fillId="0" borderId="7" xfId="0" applyFont="1" applyFill="1" applyBorder="1"/>
    <xf numFmtId="165" fontId="10" fillId="0" borderId="0" xfId="0" applyNumberFormat="1" applyFont="1" applyFill="1" applyBorder="1"/>
    <xf numFmtId="165" fontId="15" fillId="0" borderId="0" xfId="0" applyNumberFormat="1" applyFont="1" applyFill="1" applyBorder="1"/>
    <xf numFmtId="9" fontId="4" fillId="2" borderId="7" xfId="3" applyFont="1" applyFill="1" applyBorder="1" applyAlignment="1" applyProtection="1">
      <alignment horizontal="right"/>
      <protection locked="0"/>
    </xf>
    <xf numFmtId="166" fontId="7" fillId="0" borderId="6" xfId="1" applyNumberFormat="1" applyFont="1" applyFill="1" applyBorder="1" applyAlignment="1"/>
    <xf numFmtId="166" fontId="15" fillId="0" borderId="8" xfId="1" applyNumberFormat="1" applyFont="1" applyFill="1" applyBorder="1" applyAlignment="1">
      <alignment horizontal="center"/>
    </xf>
    <xf numFmtId="166" fontId="7" fillId="0" borderId="6" xfId="1" applyNumberFormat="1" applyFont="1" applyFill="1" applyBorder="1" applyAlignment="1" applyProtection="1">
      <alignment horizontal="center"/>
      <protection locked="0"/>
    </xf>
    <xf numFmtId="166" fontId="7" fillId="0" borderId="9" xfId="1" applyNumberFormat="1" applyFont="1" applyFill="1" applyBorder="1" applyAlignment="1" applyProtection="1">
      <alignment horizontal="center"/>
      <protection locked="0"/>
    </xf>
    <xf numFmtId="166" fontId="7" fillId="0" borderId="9" xfId="1" applyNumberFormat="1" applyFont="1" applyFill="1" applyBorder="1" applyAlignment="1">
      <alignment horizontal="center"/>
    </xf>
    <xf numFmtId="166" fontId="4" fillId="0" borderId="7" xfId="1" applyNumberFormat="1" applyFont="1" applyFill="1" applyBorder="1" applyAlignment="1" applyProtection="1">
      <alignment horizontal="center"/>
      <protection locked="0"/>
    </xf>
    <xf numFmtId="164" fontId="20" fillId="2" borderId="7" xfId="0" applyNumberFormat="1" applyFont="1" applyFill="1" applyBorder="1" applyProtection="1">
      <protection locked="0"/>
    </xf>
    <xf numFmtId="0" fontId="15" fillId="2" borderId="7" xfId="0" applyFont="1" applyFill="1" applyBorder="1"/>
    <xf numFmtId="0" fontId="20" fillId="2" borderId="7" xfId="0" applyNumberFormat="1" applyFont="1" applyFill="1" applyBorder="1" applyAlignment="1" applyProtection="1">
      <alignment horizontal="right"/>
      <protection locked="0"/>
    </xf>
    <xf numFmtId="0" fontId="5" fillId="0" borderId="7" xfId="0" applyFont="1" applyFill="1" applyBorder="1" applyAlignment="1">
      <alignment horizontal="left"/>
    </xf>
    <xf numFmtId="165" fontId="10" fillId="0" borderId="7" xfId="2" applyNumberFormat="1" applyFont="1" applyFill="1" applyBorder="1" applyAlignment="1">
      <alignment horizontal="center"/>
    </xf>
    <xf numFmtId="3" fontId="4" fillId="0" borderId="7" xfId="0" applyNumberFormat="1" applyFont="1" applyFill="1" applyBorder="1"/>
    <xf numFmtId="9" fontId="10" fillId="2" borderId="7" xfId="3" quotePrefix="1" applyFont="1" applyFill="1" applyBorder="1" applyAlignment="1" applyProtection="1">
      <alignment horizontal="center"/>
      <protection locked="0"/>
    </xf>
    <xf numFmtId="0" fontId="5" fillId="2" borderId="7" xfId="0" applyFont="1" applyFill="1" applyBorder="1" applyAlignment="1">
      <alignment horizontal="left"/>
    </xf>
    <xf numFmtId="0" fontId="5" fillId="2" borderId="7" xfId="0" applyFont="1" applyFill="1" applyBorder="1"/>
    <xf numFmtId="0" fontId="6" fillId="2" borderId="7" xfId="0" applyFont="1" applyFill="1" applyBorder="1"/>
    <xf numFmtId="166" fontId="4" fillId="2" borderId="16" xfId="1" applyNumberFormat="1" applyFont="1" applyFill="1" applyBorder="1" applyAlignment="1" applyProtection="1">
      <alignment horizontal="center"/>
    </xf>
    <xf numFmtId="166" fontId="4" fillId="2" borderId="7" xfId="1" applyNumberFormat="1" applyFont="1" applyFill="1" applyBorder="1" applyAlignment="1" applyProtection="1">
      <alignment horizontal="center"/>
    </xf>
    <xf numFmtId="0" fontId="0" fillId="2" borderId="18" xfId="0" applyFill="1" applyBorder="1" applyAlignment="1"/>
    <xf numFmtId="166" fontId="10" fillId="2" borderId="7" xfId="0" applyNumberFormat="1" applyFont="1" applyFill="1" applyBorder="1" applyProtection="1"/>
    <xf numFmtId="166" fontId="1" fillId="2" borderId="18" xfId="0" applyNumberFormat="1" applyFont="1" applyFill="1" applyBorder="1" applyAlignment="1"/>
    <xf numFmtId="166" fontId="10" fillId="2" borderId="6" xfId="0" applyNumberFormat="1" applyFont="1" applyFill="1" applyBorder="1" applyProtection="1"/>
    <xf numFmtId="0" fontId="10" fillId="0" borderId="0" xfId="0" applyFont="1" applyFill="1" applyBorder="1" applyAlignment="1"/>
    <xf numFmtId="166" fontId="7" fillId="0" borderId="6" xfId="1" applyNumberFormat="1" applyFont="1" applyFill="1" applyBorder="1" applyAlignment="1">
      <alignment horizontal="center"/>
    </xf>
    <xf numFmtId="166" fontId="7" fillId="0" borderId="8" xfId="1" applyNumberFormat="1" applyFont="1" applyFill="1" applyBorder="1" applyAlignment="1">
      <alignment horizontal="center"/>
    </xf>
    <xf numFmtId="0" fontId="7" fillId="0" borderId="7" xfId="0" applyFont="1" applyFill="1" applyBorder="1" applyAlignment="1">
      <alignment horizontal="left"/>
    </xf>
    <xf numFmtId="9" fontId="7" fillId="0" borderId="7" xfId="0" applyNumberFormat="1" applyFont="1" applyFill="1" applyBorder="1" applyAlignment="1">
      <alignment horizontal="right"/>
    </xf>
    <xf numFmtId="0" fontId="7" fillId="0" borderId="7" xfId="0" applyFont="1" applyFill="1" applyBorder="1" applyAlignment="1">
      <alignment horizontal="right"/>
    </xf>
    <xf numFmtId="0" fontId="16" fillId="0" borderId="7" xfId="0" applyFont="1" applyBorder="1" applyAlignment="1">
      <alignment horizontal="left"/>
    </xf>
    <xf numFmtId="9" fontId="0" fillId="0" borderId="7" xfId="0" applyNumberFormat="1" applyFont="1" applyBorder="1" applyAlignment="1">
      <alignment horizontal="right"/>
    </xf>
    <xf numFmtId="0" fontId="0" fillId="0" borderId="7" xfId="0" applyBorder="1" applyAlignment="1">
      <alignment horizontal="right"/>
    </xf>
    <xf numFmtId="166" fontId="7" fillId="0" borderId="7" xfId="1" applyNumberFormat="1" applyFont="1" applyFill="1" applyBorder="1" applyAlignment="1">
      <alignment horizontal="center"/>
    </xf>
    <xf numFmtId="0" fontId="24" fillId="2" borderId="6" xfId="0" applyFont="1" applyFill="1" applyBorder="1" applyAlignment="1">
      <alignment horizontal="left" vertical="center"/>
    </xf>
    <xf numFmtId="0" fontId="24" fillId="2" borderId="6" xfId="0" applyFont="1" applyFill="1" applyBorder="1" applyAlignment="1">
      <alignment vertical="center"/>
    </xf>
    <xf numFmtId="0" fontId="24" fillId="2" borderId="6"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4" fillId="2" borderId="6" xfId="0" applyFont="1" applyFill="1" applyBorder="1" applyAlignment="1">
      <alignment horizontal="center" vertical="center"/>
    </xf>
    <xf numFmtId="9" fontId="27" fillId="2" borderId="6" xfId="3" applyFont="1" applyFill="1" applyBorder="1" applyAlignment="1" applyProtection="1">
      <alignment vertical="center" wrapText="1"/>
      <protection locked="0"/>
    </xf>
    <xf numFmtId="0" fontId="28" fillId="0" borderId="0" xfId="0" applyFont="1" applyFill="1" applyAlignment="1">
      <alignment vertical="center"/>
    </xf>
    <xf numFmtId="0" fontId="24" fillId="2" borderId="7" xfId="0" applyFont="1" applyFill="1" applyBorder="1"/>
    <xf numFmtId="0" fontId="21" fillId="0" borderId="7" xfId="0" applyFont="1" applyFill="1" applyBorder="1" applyAlignment="1">
      <alignment horizontal="center" vertical="center"/>
    </xf>
    <xf numFmtId="0" fontId="21" fillId="0" borderId="7" xfId="0" applyFont="1" applyFill="1" applyBorder="1" applyAlignment="1">
      <alignment horizontal="center" vertical="center" wrapText="1"/>
    </xf>
    <xf numFmtId="0" fontId="7" fillId="0" borderId="7" xfId="0" applyFont="1" applyFill="1" applyBorder="1" applyAlignment="1">
      <alignment horizontal="left"/>
    </xf>
    <xf numFmtId="0" fontId="0" fillId="0" borderId="7" xfId="0" applyFill="1" applyBorder="1" applyAlignment="1">
      <alignment horizontal="right"/>
    </xf>
    <xf numFmtId="9" fontId="0" fillId="0" borderId="7" xfId="0" applyNumberFormat="1" applyFill="1" applyBorder="1" applyAlignment="1">
      <alignment horizontal="right"/>
    </xf>
    <xf numFmtId="166" fontId="7" fillId="0" borderId="8" xfId="1" applyNumberFormat="1" applyFont="1" applyFill="1" applyBorder="1" applyAlignment="1" applyProtection="1">
      <alignment horizontal="center"/>
      <protection locked="0"/>
    </xf>
    <xf numFmtId="10" fontId="1" fillId="2" borderId="7" xfId="0" applyNumberFormat="1" applyFont="1" applyFill="1" applyBorder="1" applyAlignment="1">
      <alignment horizontal="center"/>
    </xf>
    <xf numFmtId="0" fontId="7" fillId="0" borderId="7" xfId="0" applyFont="1" applyFill="1" applyBorder="1" applyAlignment="1">
      <alignment horizontal="left"/>
    </xf>
    <xf numFmtId="0" fontId="7" fillId="0" borderId="7" xfId="0" applyFont="1" applyFill="1" applyBorder="1" applyAlignment="1">
      <alignment horizontal="left"/>
    </xf>
    <xf numFmtId="0" fontId="7" fillId="0" borderId="7" xfId="0" applyFont="1" applyFill="1" applyBorder="1" applyAlignment="1">
      <alignment horizontal="left"/>
    </xf>
    <xf numFmtId="165" fontId="7" fillId="0" borderId="7" xfId="2" applyNumberFormat="1" applyFont="1" applyFill="1" applyBorder="1"/>
    <xf numFmtId="0" fontId="29" fillId="0" borderId="0" xfId="0" applyFont="1"/>
    <xf numFmtId="0" fontId="21" fillId="0" borderId="6" xfId="0" applyFont="1" applyFill="1" applyBorder="1" applyAlignment="1">
      <alignment horizontal="center" vertical="center" wrapText="1"/>
    </xf>
    <xf numFmtId="0" fontId="7" fillId="3" borderId="10" xfId="0" applyFont="1" applyFill="1" applyBorder="1" applyAlignment="1">
      <alignment horizontal="left"/>
    </xf>
    <xf numFmtId="0" fontId="7" fillId="3" borderId="11" xfId="0" applyFont="1" applyFill="1" applyBorder="1" applyAlignment="1">
      <alignment horizontal="left"/>
    </xf>
    <xf numFmtId="0" fontId="7" fillId="3" borderId="12" xfId="0" applyFont="1" applyFill="1" applyBorder="1" applyAlignment="1">
      <alignment horizontal="left"/>
    </xf>
    <xf numFmtId="0" fontId="7" fillId="0" borderId="7" xfId="0" applyFont="1" applyFill="1" applyBorder="1" applyAlignment="1">
      <alignment horizontal="left"/>
    </xf>
    <xf numFmtId="0" fontId="17" fillId="0" borderId="7" xfId="0" applyFont="1" applyFill="1" applyBorder="1" applyAlignment="1">
      <alignment horizontal="right"/>
    </xf>
    <xf numFmtId="0" fontId="7" fillId="0" borderId="1" xfId="0" applyFont="1" applyFill="1" applyBorder="1" applyAlignment="1">
      <alignment horizontal="left"/>
    </xf>
    <xf numFmtId="0" fontId="7" fillId="0" borderId="2" xfId="0" applyFont="1" applyFill="1" applyBorder="1" applyAlignment="1">
      <alignment horizontal="left"/>
    </xf>
    <xf numFmtId="0" fontId="7" fillId="0" borderId="3" xfId="0" applyFont="1" applyFill="1" applyBorder="1" applyAlignment="1">
      <alignment horizontal="left"/>
    </xf>
    <xf numFmtId="0" fontId="21" fillId="2" borderId="26" xfId="0" applyFont="1" applyFill="1" applyBorder="1" applyAlignment="1">
      <alignment horizontal="left"/>
    </xf>
    <xf numFmtId="0" fontId="21" fillId="2" borderId="24" xfId="0" applyFont="1" applyFill="1" applyBorder="1" applyAlignment="1">
      <alignment horizontal="left"/>
    </xf>
    <xf numFmtId="0" fontId="21" fillId="2" borderId="25" xfId="0" applyFont="1" applyFill="1" applyBorder="1" applyAlignment="1">
      <alignment horizontal="left"/>
    </xf>
    <xf numFmtId="0" fontId="24" fillId="0" borderId="28" xfId="0" applyFont="1" applyFill="1" applyBorder="1" applyAlignment="1">
      <alignment horizontal="right"/>
    </xf>
    <xf numFmtId="0" fontId="24" fillId="0" borderId="29" xfId="0" applyFont="1" applyFill="1" applyBorder="1" applyAlignment="1">
      <alignment horizontal="right"/>
    </xf>
    <xf numFmtId="0" fontId="24" fillId="0" borderId="30" xfId="0" applyFont="1" applyFill="1" applyBorder="1" applyAlignment="1">
      <alignment horizontal="right"/>
    </xf>
    <xf numFmtId="0" fontId="24" fillId="0" borderId="23" xfId="0" applyFont="1" applyFill="1" applyBorder="1" applyAlignment="1">
      <alignment horizontal="right"/>
    </xf>
    <xf numFmtId="0" fontId="24" fillId="0" borderId="24" xfId="0" applyFont="1" applyFill="1" applyBorder="1" applyAlignment="1">
      <alignment horizontal="right"/>
    </xf>
    <xf numFmtId="0" fontId="24" fillId="0" borderId="25" xfId="0" applyFont="1" applyFill="1" applyBorder="1" applyAlignment="1">
      <alignment horizontal="right"/>
    </xf>
    <xf numFmtId="0" fontId="21" fillId="2" borderId="4" xfId="0" applyFont="1" applyFill="1" applyBorder="1" applyAlignment="1">
      <alignment horizontal="left"/>
    </xf>
    <xf numFmtId="0" fontId="21" fillId="2" borderId="5" xfId="0" applyFont="1" applyFill="1" applyBorder="1" applyAlignment="1">
      <alignment horizontal="left"/>
    </xf>
    <xf numFmtId="0" fontId="21" fillId="2" borderId="27" xfId="0" applyFont="1" applyFill="1" applyBorder="1" applyAlignment="1">
      <alignment horizontal="left"/>
    </xf>
    <xf numFmtId="0" fontId="7" fillId="0" borderId="22" xfId="0" applyFont="1" applyFill="1" applyBorder="1" applyAlignment="1">
      <alignment horizontal="left"/>
    </xf>
    <xf numFmtId="0" fontId="7" fillId="0" borderId="14" xfId="0" applyFont="1" applyFill="1" applyBorder="1" applyAlignment="1">
      <alignment horizontal="left"/>
    </xf>
    <xf numFmtId="0" fontId="7" fillId="0" borderId="15" xfId="0" applyFont="1" applyFill="1" applyBorder="1" applyAlignment="1">
      <alignment horizontal="left"/>
    </xf>
    <xf numFmtId="0" fontId="21" fillId="0" borderId="8" xfId="0" applyFont="1" applyFill="1" applyBorder="1" applyAlignment="1" applyProtection="1">
      <alignment horizontal="right" vertical="top"/>
      <protection locked="0"/>
    </xf>
    <xf numFmtId="0" fontId="22" fillId="0" borderId="9" xfId="0" applyFont="1" applyBorder="1" applyAlignment="1">
      <alignment horizontal="right" vertical="top"/>
    </xf>
    <xf numFmtId="0" fontId="7" fillId="0" borderId="10" xfId="0" applyFont="1" applyFill="1" applyBorder="1" applyAlignment="1">
      <alignment horizontal="left"/>
    </xf>
    <xf numFmtId="0" fontId="7" fillId="0" borderId="11" xfId="0" applyFont="1" applyFill="1" applyBorder="1" applyAlignment="1">
      <alignment horizontal="left"/>
    </xf>
    <xf numFmtId="0" fontId="7" fillId="0" borderId="12" xfId="0" applyFont="1" applyFill="1" applyBorder="1" applyAlignment="1">
      <alignment horizontal="left"/>
    </xf>
    <xf numFmtId="0" fontId="13" fillId="0" borderId="10" xfId="0" applyFont="1" applyFill="1" applyBorder="1" applyAlignment="1">
      <alignment horizontal="right"/>
    </xf>
    <xf numFmtId="0" fontId="13" fillId="0" borderId="11" xfId="0" applyFont="1" applyFill="1" applyBorder="1" applyAlignment="1">
      <alignment horizontal="right"/>
    </xf>
    <xf numFmtId="0" fontId="13" fillId="0" borderId="12" xfId="0" applyFont="1" applyFill="1" applyBorder="1" applyAlignment="1">
      <alignment horizontal="right"/>
    </xf>
    <xf numFmtId="0" fontId="3" fillId="0" borderId="1" xfId="0" applyFont="1" applyFill="1" applyBorder="1" applyAlignment="1">
      <alignment horizontal="center"/>
    </xf>
    <xf numFmtId="0" fontId="3" fillId="0" borderId="2" xfId="0" applyFont="1" applyFill="1" applyBorder="1" applyAlignment="1">
      <alignment horizontal="center"/>
    </xf>
    <xf numFmtId="0" fontId="18" fillId="2" borderId="32" xfId="0" applyFont="1" applyFill="1" applyBorder="1" applyAlignment="1">
      <alignment vertical="center"/>
    </xf>
    <xf numFmtId="0" fontId="19" fillId="2" borderId="2" xfId="0" applyFont="1" applyFill="1" applyBorder="1" applyAlignment="1">
      <alignment vertical="center"/>
    </xf>
    <xf numFmtId="0" fontId="5" fillId="0" borderId="0" xfId="0" applyFont="1" applyFill="1" applyAlignment="1">
      <alignment horizontal="right"/>
    </xf>
    <xf numFmtId="0" fontId="24" fillId="2" borderId="31" xfId="0" applyFont="1" applyFill="1" applyBorder="1" applyAlignment="1"/>
    <xf numFmtId="0" fontId="24" fillId="2" borderId="21" xfId="0" applyFont="1" applyFill="1" applyBorder="1" applyAlignment="1"/>
    <xf numFmtId="0" fontId="24" fillId="2" borderId="5" xfId="0" applyFont="1" applyFill="1" applyBorder="1" applyAlignment="1"/>
    <xf numFmtId="0" fontId="24" fillId="2" borderId="27" xfId="0" applyFont="1" applyFill="1" applyBorder="1" applyAlignment="1"/>
    <xf numFmtId="0" fontId="24" fillId="2" borderId="4" xfId="0" applyFont="1" applyFill="1" applyBorder="1" applyAlignment="1">
      <alignment horizontal="left"/>
    </xf>
    <xf numFmtId="0" fontId="24" fillId="2" borderId="5" xfId="0" applyFont="1" applyFill="1" applyBorder="1" applyAlignment="1">
      <alignment horizontal="left"/>
    </xf>
    <xf numFmtId="0" fontId="24" fillId="2" borderId="27" xfId="0" applyFont="1" applyFill="1" applyBorder="1" applyAlignment="1">
      <alignment horizontal="left"/>
    </xf>
    <xf numFmtId="0" fontId="4" fillId="0" borderId="0" xfId="0" applyFont="1" applyFill="1" applyBorder="1" applyAlignment="1"/>
    <xf numFmtId="0" fontId="28" fillId="2" borderId="22" xfId="0" applyFont="1" applyFill="1" applyBorder="1" applyAlignment="1">
      <alignment horizontal="center" vertical="center"/>
    </xf>
    <xf numFmtId="0" fontId="28" fillId="2" borderId="14" xfId="0" applyFont="1" applyFill="1" applyBorder="1" applyAlignment="1">
      <alignment horizontal="center" vertical="center"/>
    </xf>
    <xf numFmtId="0" fontId="28" fillId="2" borderId="15" xfId="0" applyFont="1" applyFill="1" applyBorder="1" applyAlignment="1">
      <alignment horizontal="center" vertical="center"/>
    </xf>
    <xf numFmtId="0" fontId="0" fillId="0" borderId="11" xfId="0" applyFill="1" applyBorder="1" applyAlignment="1">
      <alignment horizontal="left"/>
    </xf>
    <xf numFmtId="0" fontId="0" fillId="0" borderId="12" xfId="0" applyFill="1" applyBorder="1" applyAlignment="1">
      <alignment horizontal="left"/>
    </xf>
    <xf numFmtId="0" fontId="24" fillId="2" borderId="13" xfId="0" applyFont="1" applyFill="1" applyBorder="1" applyAlignment="1">
      <alignment horizontal="left"/>
    </xf>
    <xf numFmtId="0" fontId="24" fillId="2" borderId="14" xfId="0" applyFont="1" applyFill="1" applyBorder="1" applyAlignment="1">
      <alignment horizontal="left"/>
    </xf>
    <xf numFmtId="0" fontId="24" fillId="2" borderId="15" xfId="0" applyFont="1" applyFill="1" applyBorder="1" applyAlignment="1">
      <alignment horizontal="left"/>
    </xf>
    <xf numFmtId="0" fontId="24" fillId="0" borderId="20" xfId="0" applyFont="1" applyFill="1" applyBorder="1" applyAlignment="1">
      <alignment horizontal="right"/>
    </xf>
    <xf numFmtId="0" fontId="24" fillId="0" borderId="21" xfId="0" applyFont="1" applyFill="1" applyBorder="1" applyAlignment="1">
      <alignment horizontal="right"/>
    </xf>
    <xf numFmtId="0" fontId="24" fillId="0" borderId="19" xfId="0" applyFont="1" applyFill="1" applyBorder="1" applyAlignment="1">
      <alignment horizontal="right"/>
    </xf>
    <xf numFmtId="0" fontId="4" fillId="0" borderId="11" xfId="0" applyFont="1" applyFill="1" applyBorder="1" applyAlignment="1"/>
    <xf numFmtId="0" fontId="7" fillId="3" borderId="10" xfId="0" applyFont="1" applyFill="1" applyBorder="1" applyAlignment="1">
      <alignment horizontal="left"/>
    </xf>
    <xf numFmtId="0" fontId="7" fillId="3" borderId="11" xfId="0" applyFont="1" applyFill="1" applyBorder="1" applyAlignment="1">
      <alignment horizontal="left"/>
    </xf>
    <xf numFmtId="0" fontId="7" fillId="3" borderId="12" xfId="0" applyFont="1" applyFill="1"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21" fillId="0" borderId="24" xfId="0" applyFont="1" applyFill="1" applyBorder="1" applyAlignment="1">
      <alignment horizontal="right"/>
    </xf>
    <xf numFmtId="0" fontId="24" fillId="0" borderId="10" xfId="0" applyFont="1" applyFill="1" applyBorder="1" applyAlignment="1">
      <alignment horizontal="right"/>
    </xf>
    <xf numFmtId="0" fontId="24" fillId="0" borderId="11" xfId="0" applyFont="1" applyFill="1" applyBorder="1" applyAlignment="1">
      <alignment horizontal="right"/>
    </xf>
    <xf numFmtId="0" fontId="24" fillId="0" borderId="12" xfId="0" applyFont="1" applyFill="1" applyBorder="1" applyAlignment="1">
      <alignment horizontal="right"/>
    </xf>
    <xf numFmtId="0" fontId="21" fillId="2" borderId="21" xfId="0" applyFont="1" applyFill="1" applyBorder="1" applyAlignment="1">
      <alignment horizontal="left"/>
    </xf>
    <xf numFmtId="0" fontId="21" fillId="2" borderId="19" xfId="0" applyFont="1" applyFill="1" applyBorder="1" applyAlignment="1">
      <alignment horizontal="left"/>
    </xf>
    <xf numFmtId="0" fontId="7" fillId="3" borderId="33" xfId="0" applyFont="1" applyFill="1" applyBorder="1" applyAlignment="1">
      <alignment horizontal="left"/>
    </xf>
    <xf numFmtId="0" fontId="7" fillId="3" borderId="34" xfId="0" applyFont="1" applyFill="1" applyBorder="1" applyAlignment="1">
      <alignment horizontal="left"/>
    </xf>
    <xf numFmtId="0" fontId="7" fillId="3" borderId="35" xfId="0" applyFont="1" applyFill="1" applyBorder="1" applyAlignment="1">
      <alignment horizontal="left"/>
    </xf>
    <xf numFmtId="0" fontId="24" fillId="0" borderId="1" xfId="0" applyFont="1" applyFill="1" applyBorder="1" applyAlignment="1">
      <alignment horizontal="right"/>
    </xf>
    <xf numFmtId="0" fontId="24" fillId="0" borderId="2" xfId="0" applyFont="1" applyFill="1" applyBorder="1" applyAlignment="1">
      <alignment horizontal="right"/>
    </xf>
    <xf numFmtId="0" fontId="24" fillId="0" borderId="3" xfId="0" applyFont="1" applyFill="1" applyBorder="1" applyAlignment="1">
      <alignment horizontal="right"/>
    </xf>
    <xf numFmtId="0" fontId="24" fillId="0" borderId="13" xfId="0" applyFont="1" applyFill="1" applyBorder="1" applyAlignment="1">
      <alignment horizontal="right"/>
    </xf>
    <xf numFmtId="0" fontId="24" fillId="0" borderId="14" xfId="0" applyFont="1" applyFill="1" applyBorder="1" applyAlignment="1">
      <alignment horizontal="right"/>
    </xf>
    <xf numFmtId="0" fontId="24" fillId="0" borderId="15" xfId="0" applyFont="1" applyFill="1" applyBorder="1" applyAlignment="1">
      <alignment horizontal="right"/>
    </xf>
    <xf numFmtId="0" fontId="24" fillId="0" borderId="17" xfId="0" applyFont="1" applyBorder="1" applyAlignment="1">
      <alignment horizontal="right"/>
    </xf>
    <xf numFmtId="0" fontId="25" fillId="0" borderId="11" xfId="0" applyFont="1" applyBorder="1" applyAlignment="1"/>
    <xf numFmtId="0" fontId="25" fillId="0" borderId="12" xfId="0" applyFont="1" applyBorder="1" applyAlignment="1"/>
    <xf numFmtId="0" fontId="7" fillId="0" borderId="0" xfId="0" applyFont="1" applyFill="1" applyAlignment="1"/>
    <xf numFmtId="0" fontId="0" fillId="0" borderId="0" xfId="0" applyAlignment="1"/>
    <xf numFmtId="0" fontId="24" fillId="0" borderId="26" xfId="0" applyFont="1" applyFill="1" applyBorder="1" applyAlignment="1">
      <alignment horizontal="right"/>
    </xf>
    <xf numFmtId="0" fontId="21" fillId="0" borderId="11" xfId="0" applyFont="1" applyFill="1" applyBorder="1" applyAlignment="1">
      <alignment horizontal="left"/>
    </xf>
    <xf numFmtId="0" fontId="21" fillId="0" borderId="12" xfId="0" applyFont="1" applyFill="1" applyBorder="1" applyAlignment="1">
      <alignment horizontal="left"/>
    </xf>
    <xf numFmtId="0" fontId="21" fillId="0" borderId="10" xfId="0" applyFont="1" applyFill="1" applyBorder="1" applyAlignment="1">
      <alignment horizontal="right"/>
    </xf>
    <xf numFmtId="0" fontId="0" fillId="0" borderId="11" xfId="0" applyBorder="1" applyAlignment="1">
      <alignment horizontal="right"/>
    </xf>
    <xf numFmtId="0" fontId="0" fillId="0" borderId="12" xfId="0" applyBorder="1" applyAlignment="1">
      <alignment horizontal="right"/>
    </xf>
    <xf numFmtId="0" fontId="21" fillId="2" borderId="10" xfId="0" applyFont="1" applyFill="1" applyBorder="1" applyAlignment="1">
      <alignment horizontal="left"/>
    </xf>
    <xf numFmtId="0" fontId="0" fillId="2" borderId="11" xfId="0" applyFill="1" applyBorder="1" applyAlignment="1">
      <alignment horizontal="left"/>
    </xf>
    <xf numFmtId="0" fontId="0" fillId="2" borderId="12" xfId="0" applyFill="1" applyBorder="1" applyAlignment="1">
      <alignment horizontal="left"/>
    </xf>
    <xf numFmtId="0" fontId="0" fillId="0" borderId="7" xfId="0" applyBorder="1" applyAlignment="1">
      <alignment horizontal="left"/>
    </xf>
    <xf numFmtId="0" fontId="20" fillId="0" borderId="7" xfId="0" applyFont="1" applyFill="1" applyBorder="1" applyAlignment="1">
      <alignment horizontal="left"/>
    </xf>
    <xf numFmtId="0" fontId="21" fillId="0" borderId="7" xfId="0" applyFont="1" applyFill="1" applyBorder="1" applyAlignment="1">
      <alignment horizontal="left"/>
    </xf>
    <xf numFmtId="0" fontId="20" fillId="2" borderId="10" xfId="0" applyFont="1" applyFill="1" applyBorder="1" applyAlignment="1">
      <alignment horizontal="left"/>
    </xf>
    <xf numFmtId="0" fontId="15" fillId="2" borderId="10" xfId="0" applyFont="1" applyFill="1" applyBorder="1" applyAlignment="1">
      <alignment horizontal="left"/>
    </xf>
    <xf numFmtId="0" fontId="1" fillId="2" borderId="11" xfId="0" applyFont="1" applyFill="1" applyBorder="1" applyAlignment="1">
      <alignment horizontal="left"/>
    </xf>
    <xf numFmtId="0" fontId="1" fillId="2" borderId="12" xfId="0" applyFont="1" applyFill="1" applyBorder="1" applyAlignment="1">
      <alignment horizontal="left"/>
    </xf>
    <xf numFmtId="0" fontId="21" fillId="2" borderId="32" xfId="0" applyFont="1" applyFill="1" applyBorder="1" applyAlignment="1">
      <alignment horizontal="left"/>
    </xf>
    <xf numFmtId="0" fontId="21" fillId="2" borderId="2" xfId="0" applyFont="1" applyFill="1" applyBorder="1" applyAlignment="1">
      <alignment horizontal="left"/>
    </xf>
    <xf numFmtId="0" fontId="21" fillId="2" borderId="3" xfId="0" applyFont="1" applyFill="1" applyBorder="1" applyAlignment="1">
      <alignment horizontal="left"/>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colors>
    <mruColors>
      <color rgb="FF66FFCC"/>
      <color rgb="FF66FFFF"/>
      <color rgb="FF99FFCC"/>
      <color rgb="FF99FF99"/>
      <color rgb="FF66FF99"/>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209550</xdr:colOff>
      <xdr:row>83</xdr:row>
      <xdr:rowOff>28574</xdr:rowOff>
    </xdr:from>
    <xdr:ext cx="9393469" cy="1695451"/>
    <xdr:sp macro="" textlink="">
      <xdr:nvSpPr>
        <xdr:cNvPr id="2" name="TextBox 1"/>
        <xdr:cNvSpPr txBox="1"/>
      </xdr:nvSpPr>
      <xdr:spPr>
        <a:xfrm>
          <a:off x="209550" y="14116049"/>
          <a:ext cx="9393469" cy="1695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900" b="0" i="0" u="none" strike="noStrike">
              <a:solidFill>
                <a:schemeClr val="tx1"/>
              </a:solidFill>
              <a:latin typeface="Arial" pitchFamily="34" charset="0"/>
              <a:ea typeface="+mn-ea"/>
              <a:cs typeface="Arial" pitchFamily="34" charset="0"/>
            </a:rPr>
            <a:t>Oversight of the construction phase will be outsourced to the Otsego County Economic Alliance with specific expertise</a:t>
          </a:r>
          <a:r>
            <a:rPr lang="en-US" sz="900" b="0" i="0" u="none" strike="noStrike" baseline="0">
              <a:solidFill>
                <a:schemeClr val="tx1"/>
              </a:solidFill>
              <a:latin typeface="Arial" pitchFamily="34" charset="0"/>
              <a:ea typeface="+mn-ea"/>
              <a:cs typeface="Arial" pitchFamily="34" charset="0"/>
            </a:rPr>
            <a:t> in this area including</a:t>
          </a:r>
          <a:r>
            <a:rPr lang="en-US" sz="900" b="0" i="0" u="none" strike="noStrike">
              <a:solidFill>
                <a:schemeClr val="tx1"/>
              </a:solidFill>
              <a:latin typeface="Arial" pitchFamily="34" charset="0"/>
              <a:ea typeface="+mn-ea"/>
              <a:cs typeface="Arial" pitchFamily="34" charset="0"/>
            </a:rPr>
            <a:t> 2FTE (100%) as new hires and the current  Executive Director with a 20% commitment supported by grant funding.</a:t>
          </a:r>
        </a:p>
        <a:p>
          <a:endParaRPr lang="en-US" sz="900" b="0" i="0" u="none" strike="noStrike">
            <a:solidFill>
              <a:schemeClr val="tx1"/>
            </a:solidFill>
            <a:latin typeface="Arial" pitchFamily="34" charset="0"/>
            <a:ea typeface="+mn-ea"/>
            <a:cs typeface="Arial" pitchFamily="34" charset="0"/>
          </a:endParaRPr>
        </a:p>
        <a:p>
          <a:r>
            <a:rPr lang="en-US" sz="900" b="0" i="0" u="none" strike="noStrike">
              <a:solidFill>
                <a:schemeClr val="tx1"/>
              </a:solidFill>
              <a:latin typeface="Arial" pitchFamily="34" charset="0"/>
              <a:ea typeface="+mn-ea"/>
              <a:cs typeface="Arial" pitchFamily="34" charset="0"/>
            </a:rPr>
            <a:t>Attorney fees will be considered an Administrative Direct Cost pursuant to the federal cost principles and will be calculated based on hours of service and an agreed upon hourly rate.</a:t>
          </a:r>
        </a:p>
        <a:p>
          <a:endParaRPr lang="en-US" sz="900" b="0" i="0" u="none" strike="noStrike">
            <a:solidFill>
              <a:schemeClr val="tx1"/>
            </a:solidFill>
            <a:latin typeface="Arial" pitchFamily="34" charset="0"/>
            <a:ea typeface="+mn-ea"/>
            <a:cs typeface="Arial" pitchFamily="34" charset="0"/>
          </a:endParaRPr>
        </a:p>
        <a:p>
          <a:r>
            <a:rPr lang="en-US" sz="900" b="0" i="0" u="none" strike="noStrike">
              <a:solidFill>
                <a:schemeClr val="tx1"/>
              </a:solidFill>
              <a:latin typeface="Arial" pitchFamily="34" charset="0"/>
              <a:ea typeface="+mn-ea"/>
              <a:cs typeface="Arial" pitchFamily="34" charset="0"/>
            </a:rPr>
            <a:t>The Regional and Local</a:t>
          </a:r>
          <a:r>
            <a:rPr lang="en-US" sz="900" b="0" i="0" u="none" strike="noStrike" baseline="0">
              <a:solidFill>
                <a:schemeClr val="tx1"/>
              </a:solidFill>
              <a:latin typeface="Arial" pitchFamily="34" charset="0"/>
              <a:ea typeface="+mn-ea"/>
              <a:cs typeface="Arial" pitchFamily="34" charset="0"/>
            </a:rPr>
            <a:t>Traffic Study is included under consultants since it is a one time cost. This study will include and overall impact of the GBC and data collection required for the Cal-B/C Business Corridor Model to determine project impact one year post construction. </a:t>
          </a:r>
          <a:endParaRPr lang="en-US" sz="900" b="0" i="0" u="none" strike="noStrike">
            <a:solidFill>
              <a:schemeClr val="tx1"/>
            </a:solidFill>
            <a:latin typeface="Arial" pitchFamily="34" charset="0"/>
            <a:ea typeface="+mn-ea"/>
            <a:cs typeface="Arial" pitchFamily="34" charset="0"/>
          </a:endParaRPr>
        </a:p>
        <a:p>
          <a:endParaRPr lang="en-US" sz="900" b="0" i="0" u="none" strike="noStrike">
            <a:solidFill>
              <a:schemeClr val="tx1"/>
            </a:solidFill>
            <a:latin typeface="Arial" pitchFamily="34" charset="0"/>
            <a:ea typeface="+mn-ea"/>
            <a:cs typeface="Arial" pitchFamily="34" charset="0"/>
          </a:endParaRPr>
        </a:p>
        <a:p>
          <a:r>
            <a:rPr lang="en-US" sz="900" b="0" i="0" u="none" strike="noStrike">
              <a:solidFill>
                <a:schemeClr val="tx1"/>
              </a:solidFill>
              <a:latin typeface="Arial" pitchFamily="34" charset="0"/>
              <a:ea typeface="+mn-ea"/>
              <a:cs typeface="Arial" pitchFamily="34" charset="0"/>
            </a:rPr>
            <a:t>Design - Engineering estimated at 6% for all project segments except the overpass which uses 10% to account for the additional geo-technical work required</a:t>
          </a:r>
          <a:r>
            <a:rPr lang="en-US" sz="900">
              <a:latin typeface="Arial" pitchFamily="34" charset="0"/>
              <a:cs typeface="Arial" pitchFamily="34" charset="0"/>
            </a:rPr>
            <a:t> </a:t>
          </a:r>
        </a:p>
        <a:p>
          <a:r>
            <a:rPr lang="en-US" sz="900" b="0" i="0" u="none" strike="noStrike">
              <a:solidFill>
                <a:schemeClr val="tx1"/>
              </a:solidFill>
              <a:latin typeface="Arial" pitchFamily="34" charset="0"/>
              <a:ea typeface="+mn-ea"/>
              <a:cs typeface="Arial" pitchFamily="34" charset="0"/>
            </a:rPr>
            <a:t>Construction - Engineering is estimated a 9% for all project segments except for the overpass which uses 10% to account for the additional complexity of the work</a:t>
          </a:r>
          <a:r>
            <a:rPr lang="en-US" sz="900">
              <a:latin typeface="Arial" pitchFamily="34" charset="0"/>
              <a:cs typeface="Arial" pitchFamily="34" charset="0"/>
            </a:rPr>
            <a:t> </a:t>
          </a:r>
        </a:p>
        <a:p>
          <a:r>
            <a:rPr lang="en-US" sz="900" b="0" i="0" u="none" strike="noStrike">
              <a:solidFill>
                <a:schemeClr val="tx1"/>
              </a:solidFill>
              <a:latin typeface="Arial" pitchFamily="34" charset="0"/>
              <a:ea typeface="+mn-ea"/>
              <a:cs typeface="Arial" pitchFamily="34" charset="0"/>
            </a:rPr>
            <a:t>Contingency - Based on concept design-based estimates and two year period, all construction work uses a 20% contingency; the ITS system uses only a 10%%</a:t>
          </a:r>
          <a:r>
            <a:rPr lang="en-US" sz="900">
              <a:latin typeface="Arial" pitchFamily="34" charset="0"/>
              <a:cs typeface="Arial" pitchFamily="34" charset="0"/>
            </a:rPr>
            <a:t> </a:t>
          </a:r>
        </a:p>
        <a:p>
          <a:r>
            <a:rPr lang="en-US" sz="900" b="0" i="0" u="none" strike="noStrike">
              <a:solidFill>
                <a:schemeClr val="tx1"/>
              </a:solidFill>
              <a:latin typeface="Arial" pitchFamily="34" charset="0"/>
              <a:ea typeface="+mn-ea"/>
              <a:cs typeface="Arial" pitchFamily="34" charset="0"/>
            </a:rPr>
            <a:t>*Note.  Milbocker Road will be configured as 3 lanes on the east 0.65 miles.  The balance of the roadway will be 2 lane.</a:t>
          </a:r>
          <a:r>
            <a:rPr lang="en-US" sz="900">
              <a:latin typeface="Arial" pitchFamily="34" charset="0"/>
              <a:cs typeface="Arial" pitchFamily="34" charset="0"/>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BQ90"/>
  <sheetViews>
    <sheetView tabSelected="1" zoomScaleNormal="100" workbookViewId="0">
      <selection activeCell="B87" sqref="B87"/>
    </sheetView>
  </sheetViews>
  <sheetFormatPr defaultRowHeight="12.75"/>
  <cols>
    <col min="1" max="1" width="18.28515625" style="1" customWidth="1"/>
    <col min="2" max="2" width="32.140625" style="1" customWidth="1"/>
    <col min="3" max="4" width="9.140625" style="1"/>
    <col min="5" max="5" width="11.85546875" style="1" customWidth="1"/>
    <col min="6" max="8" width="9.140625" style="1"/>
    <col min="9" max="9" width="14.42578125" style="1" customWidth="1"/>
    <col min="10" max="11" width="12.5703125" style="1" customWidth="1"/>
    <col min="12" max="12" width="13.5703125" style="1" customWidth="1"/>
    <col min="13" max="13" width="15.28515625" style="1" customWidth="1"/>
    <col min="14" max="16384" width="9.140625" style="1"/>
  </cols>
  <sheetData>
    <row r="1" spans="1:69">
      <c r="A1" s="128"/>
      <c r="B1" s="129"/>
      <c r="C1" s="129"/>
      <c r="D1" s="129"/>
      <c r="E1" s="129"/>
      <c r="F1" s="129"/>
      <c r="G1" s="129"/>
      <c r="H1" s="129"/>
      <c r="I1" s="129"/>
      <c r="J1" s="129"/>
      <c r="K1" s="129"/>
      <c r="L1" s="129"/>
    </row>
    <row r="2" spans="1:69" s="22" customFormat="1" ht="39.75" customHeight="1">
      <c r="A2" s="130" t="s">
        <v>10</v>
      </c>
      <c r="B2" s="131"/>
      <c r="C2" s="131"/>
      <c r="D2" s="131"/>
      <c r="E2" s="131"/>
      <c r="F2" s="131"/>
      <c r="G2" s="131"/>
      <c r="H2" s="131"/>
      <c r="I2" s="131"/>
      <c r="J2" s="131"/>
      <c r="K2" s="131"/>
      <c r="L2" s="131"/>
    </row>
    <row r="3" spans="1:69">
      <c r="A3" s="51" t="s">
        <v>11</v>
      </c>
      <c r="B3" s="50">
        <v>40179</v>
      </c>
      <c r="E3" s="2"/>
      <c r="F3" s="57" t="s">
        <v>12</v>
      </c>
      <c r="G3" s="83"/>
      <c r="H3" s="59"/>
      <c r="I3" s="58"/>
      <c r="J3" s="56">
        <v>0.03</v>
      </c>
      <c r="K3" s="53"/>
      <c r="L3" s="54"/>
    </row>
    <row r="4" spans="1:69">
      <c r="A4" s="51" t="s">
        <v>13</v>
      </c>
      <c r="B4" s="50">
        <v>41639</v>
      </c>
      <c r="C4" s="3"/>
      <c r="E4" s="132"/>
      <c r="F4" s="132"/>
      <c r="G4" s="132"/>
      <c r="H4" s="132"/>
      <c r="I4" s="4" t="str">
        <f>IF($B$5&gt;1,"yes","no")</f>
        <v>yes</v>
      </c>
      <c r="J4" s="4" t="str">
        <f>IF($B$5&gt;1,"yes","no")</f>
        <v>yes</v>
      </c>
      <c r="K4" s="4" t="str">
        <f>IF($B$5&gt;2,"yes","no")</f>
        <v>yes</v>
      </c>
      <c r="L4" s="4" t="str">
        <f>IF($B$5&gt;3,"yes","no")</f>
        <v>yes</v>
      </c>
    </row>
    <row r="5" spans="1:69" s="6" customFormat="1" ht="15.75" thickBot="1">
      <c r="A5" s="51" t="s">
        <v>14</v>
      </c>
      <c r="B5" s="52">
        <f>ROUND((B4-B3)/365,0)</f>
        <v>4</v>
      </c>
      <c r="C5" s="5"/>
      <c r="E5" s="7"/>
      <c r="F5" s="7"/>
      <c r="G5" s="7"/>
      <c r="I5" s="8" t="s">
        <v>8</v>
      </c>
      <c r="J5" s="8" t="s">
        <v>33</v>
      </c>
      <c r="K5" s="8" t="s">
        <v>34</v>
      </c>
      <c r="L5" s="8" t="s">
        <v>35</v>
      </c>
      <c r="M5" s="9" t="s">
        <v>0</v>
      </c>
    </row>
    <row r="6" spans="1:69" s="22" customFormat="1" ht="13.5" thickBot="1">
      <c r="A6" s="133" t="s">
        <v>15</v>
      </c>
      <c r="B6" s="134"/>
      <c r="C6" s="135"/>
      <c r="D6" s="135"/>
      <c r="E6" s="135"/>
      <c r="F6" s="135"/>
      <c r="G6" s="135"/>
      <c r="H6" s="135"/>
      <c r="I6" s="135"/>
      <c r="J6" s="135"/>
      <c r="K6" s="135"/>
      <c r="L6" s="136"/>
      <c r="M6" s="140"/>
      <c r="N6" s="6"/>
      <c r="O6" s="6"/>
      <c r="P6" s="6"/>
      <c r="Q6" s="6"/>
      <c r="R6" s="6"/>
      <c r="S6" s="6"/>
      <c r="T6" s="6"/>
      <c r="U6" s="6"/>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row>
    <row r="7" spans="1:69" s="82" customFormat="1" ht="25.5">
      <c r="A7" s="76" t="s">
        <v>45</v>
      </c>
      <c r="B7" s="77" t="s">
        <v>16</v>
      </c>
      <c r="C7" s="78" t="s">
        <v>56</v>
      </c>
      <c r="D7" s="78" t="s">
        <v>17</v>
      </c>
      <c r="E7" s="78" t="s">
        <v>18</v>
      </c>
      <c r="F7" s="79" t="s">
        <v>19</v>
      </c>
      <c r="G7" s="80" t="s">
        <v>4</v>
      </c>
      <c r="H7" s="81" t="s">
        <v>55</v>
      </c>
      <c r="I7" s="141"/>
      <c r="J7" s="142"/>
      <c r="K7" s="142"/>
      <c r="L7" s="143"/>
      <c r="M7" s="140"/>
      <c r="U7" s="82" t="s">
        <v>9</v>
      </c>
    </row>
    <row r="8" spans="1:69" s="6" customFormat="1">
      <c r="A8" s="27" t="s">
        <v>43</v>
      </c>
      <c r="B8" s="28" t="s">
        <v>37</v>
      </c>
      <c r="C8" s="36">
        <v>0.2</v>
      </c>
      <c r="D8" s="37" t="s">
        <v>47</v>
      </c>
      <c r="E8" s="34">
        <v>20000</v>
      </c>
      <c r="F8" s="35">
        <v>8.5999999999999993E-2</v>
      </c>
      <c r="G8" s="34">
        <f t="shared" ref="G8:G10" si="0">ROUND((E8*F8),0)</f>
        <v>1720</v>
      </c>
      <c r="H8" s="43">
        <v>0.03</v>
      </c>
      <c r="I8" s="11">
        <f t="shared" ref="I8:I10" si="1">E8+G8</f>
        <v>21720</v>
      </c>
      <c r="J8" s="10">
        <f>IF(J$4="yes",ROUND(I$8*(1+$H8),0),0)</f>
        <v>22372</v>
      </c>
      <c r="K8" s="10">
        <f>IF(K$4="yes",ROUND(J$8*(1+$H8),0),0)</f>
        <v>23043</v>
      </c>
      <c r="L8" s="10">
        <f>IF(L$4="yes",ROUND(K$8*(1+$H8),0),0)</f>
        <v>23734</v>
      </c>
      <c r="M8" s="12">
        <f>I8+J8+K8+L8</f>
        <v>90869</v>
      </c>
      <c r="U8" s="6" t="s">
        <v>20</v>
      </c>
    </row>
    <row r="9" spans="1:69" s="6" customFormat="1">
      <c r="A9" s="27" t="s">
        <v>43</v>
      </c>
      <c r="B9" s="29" t="s">
        <v>36</v>
      </c>
      <c r="C9" s="36">
        <v>1</v>
      </c>
      <c r="D9" s="37" t="s">
        <v>47</v>
      </c>
      <c r="E9" s="21">
        <f>2080*42</f>
        <v>87360</v>
      </c>
      <c r="F9" s="35">
        <v>0.223</v>
      </c>
      <c r="G9" s="34">
        <f t="shared" si="0"/>
        <v>19481</v>
      </c>
      <c r="H9" s="43">
        <v>0.03</v>
      </c>
      <c r="I9" s="11">
        <f t="shared" si="1"/>
        <v>106841</v>
      </c>
      <c r="J9" s="10">
        <f>IF(J$4="yes",ROUND(I$9*(1+$H9),0),0)</f>
        <v>110046</v>
      </c>
      <c r="K9" s="10">
        <f>IF(K$4="yes",ROUND(J$9*(1+$H9),0),0)</f>
        <v>113347</v>
      </c>
      <c r="L9" s="10"/>
      <c r="M9" s="12">
        <f>I9+J9+K9+L9</f>
        <v>330234</v>
      </c>
    </row>
    <row r="10" spans="1:69" s="6" customFormat="1">
      <c r="A10" s="27" t="s">
        <v>43</v>
      </c>
      <c r="B10" s="30" t="s">
        <v>3</v>
      </c>
      <c r="C10" s="36">
        <v>1</v>
      </c>
      <c r="D10" s="37" t="s">
        <v>47</v>
      </c>
      <c r="E10" s="20">
        <f>2080*12</f>
        <v>24960</v>
      </c>
      <c r="F10" s="35">
        <v>0.223</v>
      </c>
      <c r="G10" s="34">
        <f t="shared" si="0"/>
        <v>5566</v>
      </c>
      <c r="H10" s="43">
        <v>0.03</v>
      </c>
      <c r="I10" s="11">
        <f t="shared" si="1"/>
        <v>30526</v>
      </c>
      <c r="J10" s="10">
        <f>IF(J$4="yes",ROUND(I$10*(1+$H10),0),0)</f>
        <v>31442</v>
      </c>
      <c r="K10" s="10">
        <f>IF(K$4="yes",ROUND(J$10*(1+$H10),0),0)</f>
        <v>32385</v>
      </c>
      <c r="L10" s="10"/>
      <c r="M10" s="12">
        <f>I10+J10+K10+L10</f>
        <v>94353</v>
      </c>
    </row>
    <row r="11" spans="1:69" s="6" customFormat="1" ht="13.5" thickBot="1">
      <c r="A11" s="111" t="s">
        <v>21</v>
      </c>
      <c r="B11" s="112"/>
      <c r="C11" s="112"/>
      <c r="D11" s="112"/>
      <c r="E11" s="112"/>
      <c r="F11" s="112"/>
      <c r="G11" s="112"/>
      <c r="H11" s="113"/>
      <c r="I11" s="13">
        <f>SUM(I$8:I$10)</f>
        <v>159087</v>
      </c>
      <c r="J11" s="13">
        <f t="shared" ref="J11:K11" si="2">SUM(J$8:J$10)</f>
        <v>163860</v>
      </c>
      <c r="K11" s="13">
        <f t="shared" si="2"/>
        <v>168775</v>
      </c>
      <c r="L11" s="13">
        <f>SUM(L$8:L$10)</f>
        <v>23734</v>
      </c>
      <c r="M11" s="41">
        <f>I11+J11+K11+L11</f>
        <v>515456</v>
      </c>
    </row>
    <row r="12" spans="1:69" s="23" customFormat="1">
      <c r="A12" s="146" t="s">
        <v>22</v>
      </c>
      <c r="B12" s="147"/>
      <c r="C12" s="147"/>
      <c r="D12" s="147"/>
      <c r="E12" s="147"/>
      <c r="F12" s="147"/>
      <c r="G12" s="147"/>
      <c r="H12" s="147"/>
      <c r="I12" s="147"/>
      <c r="J12" s="147"/>
      <c r="K12" s="147"/>
      <c r="L12" s="148"/>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row>
    <row r="13" spans="1:69" s="6" customFormat="1">
      <c r="A13" s="69" t="s">
        <v>44</v>
      </c>
      <c r="B13" s="69" t="s">
        <v>5</v>
      </c>
      <c r="C13" s="70">
        <v>0.5</v>
      </c>
      <c r="D13" s="71" t="s">
        <v>84</v>
      </c>
      <c r="E13" s="71">
        <f>1040*125</f>
        <v>130000</v>
      </c>
      <c r="F13" s="71">
        <v>0</v>
      </c>
      <c r="G13" s="71">
        <v>0</v>
      </c>
      <c r="H13" s="70">
        <v>0.03</v>
      </c>
      <c r="I13" s="71">
        <f>E13</f>
        <v>130000</v>
      </c>
      <c r="J13" s="71">
        <f>IF(J$4="yes",ROUND(I$13*(1+$H13),0),0)</f>
        <v>133900</v>
      </c>
      <c r="K13" s="71">
        <f>IF(K$4="yes",ROUND(J$13*(1+$H13),0),0)</f>
        <v>137917</v>
      </c>
      <c r="L13" s="71">
        <f>IF(L$4="yes",ROUND(K$13*(1+$H13),0),0)</f>
        <v>142055</v>
      </c>
    </row>
    <row r="14" spans="1:69" s="6" customFormat="1" ht="15">
      <c r="A14" s="69" t="s">
        <v>44</v>
      </c>
      <c r="B14" s="72" t="s">
        <v>6</v>
      </c>
      <c r="C14" s="73">
        <v>0.5</v>
      </c>
      <c r="D14" s="74" t="s">
        <v>38</v>
      </c>
      <c r="E14" s="71">
        <v>20800</v>
      </c>
      <c r="F14" s="71">
        <v>0</v>
      </c>
      <c r="G14" s="71">
        <v>0</v>
      </c>
      <c r="H14" s="70">
        <v>0.03</v>
      </c>
      <c r="I14" s="71">
        <f>E14</f>
        <v>20800</v>
      </c>
      <c r="J14" s="71">
        <f>IF(J$4="yes",ROUND(I$14*(1+$H14),0),0)</f>
        <v>21424</v>
      </c>
      <c r="K14" s="71">
        <f t="shared" ref="K14:L14" si="3">IF(K$4="yes",ROUND(J$14*(1+$H14),0),0)</f>
        <v>22067</v>
      </c>
      <c r="L14" s="71">
        <f t="shared" si="3"/>
        <v>22729</v>
      </c>
    </row>
    <row r="15" spans="1:69" s="6" customFormat="1" ht="15">
      <c r="A15" s="69" t="s">
        <v>44</v>
      </c>
      <c r="B15" s="72" t="s">
        <v>7</v>
      </c>
      <c r="C15" s="73">
        <v>0.5</v>
      </c>
      <c r="D15" s="74" t="s">
        <v>39</v>
      </c>
      <c r="E15" s="71">
        <v>62400</v>
      </c>
      <c r="F15" s="71">
        <v>0</v>
      </c>
      <c r="G15" s="71">
        <v>0</v>
      </c>
      <c r="H15" s="70">
        <v>0.03</v>
      </c>
      <c r="I15" s="71">
        <f>E15</f>
        <v>62400</v>
      </c>
      <c r="J15" s="71">
        <f>IF(J$4="yes",ROUND(I$15*(1+$H15),0),0)</f>
        <v>64272</v>
      </c>
      <c r="K15" s="71">
        <f t="shared" ref="K15:L15" si="4">IF(K$4="yes",ROUND(J$15*(1+$H15),0),0)</f>
        <v>66200</v>
      </c>
      <c r="L15" s="71">
        <f t="shared" si="4"/>
        <v>68186</v>
      </c>
    </row>
    <row r="16" spans="1:69" s="6" customFormat="1" ht="15">
      <c r="A16" s="69" t="s">
        <v>44</v>
      </c>
      <c r="B16" s="86" t="s">
        <v>50</v>
      </c>
      <c r="C16" s="88" t="s">
        <v>47</v>
      </c>
      <c r="D16" s="87" t="s">
        <v>86</v>
      </c>
      <c r="E16" s="71">
        <f>75*60</f>
        <v>4500</v>
      </c>
      <c r="F16" s="71">
        <v>0</v>
      </c>
      <c r="G16" s="71">
        <v>0</v>
      </c>
      <c r="H16" s="70">
        <v>0.03</v>
      </c>
      <c r="I16" s="71">
        <f>E16</f>
        <v>4500</v>
      </c>
      <c r="J16" s="71">
        <f>IF(J$4="yes",ROUND(I$16*(1+$H16),0),0)</f>
        <v>4635</v>
      </c>
      <c r="K16" s="71">
        <f t="shared" ref="K16:L16" si="5">IF(K$4="yes",ROUND(J$16*(1+$H16),0),0)</f>
        <v>4774</v>
      </c>
      <c r="L16" s="71">
        <f t="shared" si="5"/>
        <v>4917</v>
      </c>
    </row>
    <row r="17" spans="1:45" s="6" customFormat="1" ht="15">
      <c r="A17" s="92" t="s">
        <v>44</v>
      </c>
      <c r="B17" s="93" t="s">
        <v>89</v>
      </c>
      <c r="C17" s="88" t="s">
        <v>47</v>
      </c>
      <c r="D17" s="88" t="s">
        <v>47</v>
      </c>
      <c r="E17" s="71">
        <v>300000</v>
      </c>
      <c r="F17" s="71"/>
      <c r="G17" s="71"/>
      <c r="H17" s="70"/>
      <c r="I17" s="71"/>
      <c r="J17" s="71"/>
      <c r="K17" s="71"/>
      <c r="L17" s="71">
        <v>300000</v>
      </c>
    </row>
    <row r="18" spans="1:45" s="6" customFormat="1">
      <c r="A18" s="69" t="s">
        <v>44</v>
      </c>
      <c r="B18" s="91" t="s">
        <v>64</v>
      </c>
      <c r="C18" s="70">
        <v>0.25</v>
      </c>
      <c r="D18" s="71" t="s">
        <v>88</v>
      </c>
      <c r="E18" s="71">
        <v>104000</v>
      </c>
      <c r="F18" s="71">
        <v>0</v>
      </c>
      <c r="G18" s="71">
        <v>0</v>
      </c>
      <c r="H18" s="70">
        <v>0.03</v>
      </c>
      <c r="I18" s="71">
        <f>E18</f>
        <v>104000</v>
      </c>
      <c r="J18" s="71"/>
      <c r="K18" s="71"/>
      <c r="L18" s="71"/>
    </row>
    <row r="19" spans="1:45" s="6" customFormat="1" ht="13.5" thickBot="1">
      <c r="A19" s="149" t="s">
        <v>57</v>
      </c>
      <c r="B19" s="150"/>
      <c r="C19" s="150"/>
      <c r="D19" s="150"/>
      <c r="E19" s="150"/>
      <c r="F19" s="150"/>
      <c r="G19" s="150"/>
      <c r="H19" s="151"/>
      <c r="I19" s="38">
        <f>SUM(I13:I18)</f>
        <v>321700</v>
      </c>
      <c r="J19" s="38">
        <f>SUM(J13:J18)</f>
        <v>224231</v>
      </c>
      <c r="K19" s="38">
        <f>SUM(K13:K18)</f>
        <v>230958</v>
      </c>
      <c r="L19" s="38">
        <f>SUM(L13:L18)</f>
        <v>537887</v>
      </c>
      <c r="M19" s="41">
        <f>I19+J19+K19+L19</f>
        <v>1314776</v>
      </c>
    </row>
    <row r="20" spans="1:45" s="23" customFormat="1" ht="13.5" thickBot="1">
      <c r="A20" s="137" t="s">
        <v>23</v>
      </c>
      <c r="B20" s="138"/>
      <c r="C20" s="138"/>
      <c r="D20" s="138"/>
      <c r="E20" s="138"/>
      <c r="F20" s="138"/>
      <c r="G20" s="138"/>
      <c r="H20" s="138"/>
      <c r="I20" s="138"/>
      <c r="J20" s="138"/>
      <c r="K20" s="138"/>
      <c r="L20" s="139"/>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row>
    <row r="21" spans="1:45" s="6" customFormat="1">
      <c r="A21" s="117" t="s">
        <v>85</v>
      </c>
      <c r="B21" s="118"/>
      <c r="C21" s="118"/>
      <c r="D21" s="118"/>
      <c r="E21" s="118"/>
      <c r="F21" s="118"/>
      <c r="G21" s="118"/>
      <c r="H21" s="119"/>
      <c r="I21" s="44">
        <v>4500</v>
      </c>
      <c r="J21" s="31"/>
      <c r="K21" s="31"/>
      <c r="L21" s="31"/>
      <c r="M21" s="12"/>
    </row>
    <row r="22" spans="1:45" s="6" customFormat="1">
      <c r="A22" s="122" t="s">
        <v>1</v>
      </c>
      <c r="B22" s="123"/>
      <c r="C22" s="123"/>
      <c r="D22" s="123"/>
      <c r="E22" s="123"/>
      <c r="F22" s="123"/>
      <c r="G22" s="123"/>
      <c r="H22" s="124"/>
      <c r="I22" s="44">
        <v>2000</v>
      </c>
      <c r="J22" s="31"/>
      <c r="K22" s="31"/>
      <c r="L22" s="31"/>
      <c r="M22" s="12"/>
    </row>
    <row r="23" spans="1:45" s="6" customFormat="1">
      <c r="A23" s="122" t="s">
        <v>2</v>
      </c>
      <c r="B23" s="123"/>
      <c r="C23" s="123"/>
      <c r="D23" s="123"/>
      <c r="E23" s="123"/>
      <c r="F23" s="123"/>
      <c r="G23" s="123"/>
      <c r="H23" s="124"/>
      <c r="I23" s="44">
        <v>200</v>
      </c>
      <c r="J23" s="31"/>
      <c r="K23" s="31"/>
      <c r="L23" s="31"/>
      <c r="M23" s="12"/>
    </row>
    <row r="24" spans="1:45" s="6" customFormat="1" ht="15">
      <c r="A24" s="122" t="s">
        <v>54</v>
      </c>
      <c r="B24" s="144"/>
      <c r="C24" s="144"/>
      <c r="D24" s="144"/>
      <c r="E24" s="144"/>
      <c r="F24" s="144"/>
      <c r="G24" s="144"/>
      <c r="H24" s="145"/>
      <c r="I24" s="44">
        <v>1500</v>
      </c>
      <c r="J24" s="31"/>
      <c r="K24" s="31"/>
      <c r="L24" s="31"/>
      <c r="M24" s="12"/>
    </row>
    <row r="25" spans="1:45" s="6" customFormat="1">
      <c r="A25" s="122" t="s">
        <v>80</v>
      </c>
      <c r="B25" s="123"/>
      <c r="C25" s="123"/>
      <c r="D25" s="123"/>
      <c r="E25" s="123"/>
      <c r="F25" s="123"/>
      <c r="G25" s="123"/>
      <c r="H25" s="124"/>
      <c r="I25" s="44">
        <v>3000</v>
      </c>
      <c r="J25" s="31"/>
      <c r="K25" s="31"/>
      <c r="L25" s="31"/>
      <c r="M25" s="12"/>
    </row>
    <row r="26" spans="1:45" s="6" customFormat="1">
      <c r="A26" s="122" t="s">
        <v>40</v>
      </c>
      <c r="B26" s="123"/>
      <c r="C26" s="123"/>
      <c r="D26" s="123"/>
      <c r="E26" s="123"/>
      <c r="F26" s="123"/>
      <c r="G26" s="123"/>
      <c r="H26" s="124"/>
      <c r="I26" s="44">
        <v>500</v>
      </c>
      <c r="J26" s="31"/>
      <c r="K26" s="31"/>
      <c r="L26" s="31"/>
      <c r="M26" s="12"/>
    </row>
    <row r="27" spans="1:45" s="6" customFormat="1" ht="13.5" thickBot="1">
      <c r="A27" s="111" t="s">
        <v>24</v>
      </c>
      <c r="B27" s="112"/>
      <c r="C27" s="112"/>
      <c r="D27" s="112"/>
      <c r="E27" s="112"/>
      <c r="F27" s="112"/>
      <c r="G27" s="112"/>
      <c r="H27" s="113"/>
      <c r="I27" s="45">
        <f>SUM(I21:I26)</f>
        <v>11700</v>
      </c>
      <c r="J27" s="68">
        <f>SUM(J21:J26)</f>
        <v>0</v>
      </c>
      <c r="K27" s="68">
        <f>SUM(K21:K26)</f>
        <v>0</v>
      </c>
      <c r="L27" s="68">
        <f>SUM(L21:L26)</f>
        <v>0</v>
      </c>
      <c r="M27" s="41">
        <f>I27+J27+K27+L27</f>
        <v>11700</v>
      </c>
    </row>
    <row r="28" spans="1:45" s="6" customFormat="1" ht="13.5" thickBot="1">
      <c r="A28" s="137" t="s">
        <v>82</v>
      </c>
      <c r="B28" s="138"/>
      <c r="C28" s="138"/>
      <c r="D28" s="138"/>
      <c r="E28" s="138"/>
      <c r="F28" s="138"/>
      <c r="G28" s="138"/>
      <c r="H28" s="138"/>
      <c r="I28" s="138"/>
      <c r="J28" s="138"/>
      <c r="K28" s="138"/>
      <c r="L28" s="139"/>
    </row>
    <row r="29" spans="1:45" s="6" customFormat="1">
      <c r="A29" s="120" t="s">
        <v>25</v>
      </c>
      <c r="B29" s="122" t="s">
        <v>81</v>
      </c>
      <c r="C29" s="123"/>
      <c r="D29" s="123"/>
      <c r="E29" s="123"/>
      <c r="F29" s="123"/>
      <c r="G29" s="123"/>
      <c r="H29" s="124"/>
      <c r="I29" s="32">
        <v>1400</v>
      </c>
      <c r="J29" s="32">
        <f>IF(J$4="yes",ROUND(I$29*(1+$H16),0),0)</f>
        <v>1442</v>
      </c>
      <c r="K29" s="32">
        <f t="shared" ref="K29:L29" si="6">IF(K$4="yes",ROUND(J$29*(1+$H16),0),0)</f>
        <v>1485</v>
      </c>
      <c r="L29" s="32">
        <f t="shared" si="6"/>
        <v>1530</v>
      </c>
      <c r="M29" s="12"/>
    </row>
    <row r="30" spans="1:45" s="6" customFormat="1">
      <c r="A30" s="121"/>
      <c r="B30" s="122" t="s">
        <v>41</v>
      </c>
      <c r="C30" s="123"/>
      <c r="D30" s="123"/>
      <c r="E30" s="123"/>
      <c r="F30" s="123"/>
      <c r="G30" s="123"/>
      <c r="H30" s="124"/>
      <c r="I30" s="32">
        <v>3500</v>
      </c>
      <c r="J30" s="32">
        <f>IF(J$4="yes",ROUND(I$30*(1+$H16),0),0)</f>
        <v>3605</v>
      </c>
      <c r="K30" s="32">
        <f t="shared" ref="K30:L30" si="7">IF(K$4="yes",ROUND(J$30*(1+$H16),0),0)</f>
        <v>3713</v>
      </c>
      <c r="L30" s="32">
        <f t="shared" si="7"/>
        <v>3824</v>
      </c>
      <c r="M30" s="12"/>
    </row>
    <row r="31" spans="1:45" s="6" customFormat="1">
      <c r="A31" s="121"/>
      <c r="B31" s="122" t="s">
        <v>42</v>
      </c>
      <c r="C31" s="123"/>
      <c r="D31" s="123"/>
      <c r="E31" s="123"/>
      <c r="F31" s="123"/>
      <c r="G31" s="123"/>
      <c r="H31" s="124"/>
      <c r="I31" s="32">
        <v>200</v>
      </c>
      <c r="J31" s="10">
        <f>IF(J$4="yes",ROUND(I$31*(1+$H16),0),0)</f>
        <v>206</v>
      </c>
      <c r="K31" s="10">
        <f t="shared" ref="K31:L31" si="8">IF(K$4="yes",ROUND(J$31*(1+$H16),0),0)</f>
        <v>212</v>
      </c>
      <c r="L31" s="10">
        <f t="shared" si="8"/>
        <v>218</v>
      </c>
      <c r="M31" s="41"/>
    </row>
    <row r="32" spans="1:45" s="6" customFormat="1">
      <c r="A32" s="15"/>
      <c r="B32" s="125"/>
      <c r="C32" s="126"/>
      <c r="D32" s="126"/>
      <c r="E32" s="126"/>
      <c r="F32" s="126"/>
      <c r="G32" s="126"/>
      <c r="H32" s="127"/>
      <c r="I32" s="32"/>
      <c r="J32" s="75">
        <f t="shared" ref="J32:L32" si="9">IF(J$4="yes",ROUND(I32*(1+$I$3),0),0)</f>
        <v>0</v>
      </c>
      <c r="K32" s="75">
        <f t="shared" si="9"/>
        <v>0</v>
      </c>
      <c r="L32" s="75">
        <f t="shared" si="9"/>
        <v>0</v>
      </c>
      <c r="M32" s="12"/>
    </row>
    <row r="33" spans="1:13" s="6" customFormat="1" ht="13.5" thickBot="1">
      <c r="A33" s="111" t="s">
        <v>26</v>
      </c>
      <c r="B33" s="112"/>
      <c r="C33" s="112"/>
      <c r="D33" s="112"/>
      <c r="E33" s="112"/>
      <c r="F33" s="112"/>
      <c r="G33" s="112"/>
      <c r="H33" s="113"/>
      <c r="I33" s="17">
        <f>SUM(I29:I32)</f>
        <v>5100</v>
      </c>
      <c r="J33" s="17">
        <f>SUM(J29:J32)</f>
        <v>5253</v>
      </c>
      <c r="K33" s="17">
        <f>SUM(K29:K32)</f>
        <v>5410</v>
      </c>
      <c r="L33" s="17">
        <f>SUM(L29:L32)</f>
        <v>5572</v>
      </c>
      <c r="M33" s="42">
        <f>I33+J33+K33+L33</f>
        <v>21335</v>
      </c>
    </row>
    <row r="34" spans="1:13" s="6" customFormat="1" ht="13.5" thickBot="1">
      <c r="A34" s="114" t="s">
        <v>60</v>
      </c>
      <c r="B34" s="115"/>
      <c r="C34" s="115"/>
      <c r="D34" s="115"/>
      <c r="E34" s="115"/>
      <c r="F34" s="115"/>
      <c r="G34" s="115"/>
      <c r="H34" s="115"/>
      <c r="I34" s="115"/>
      <c r="J34" s="115"/>
      <c r="K34" s="115"/>
      <c r="L34" s="116"/>
      <c r="M34" s="12"/>
    </row>
    <row r="35" spans="1:13" s="6" customFormat="1">
      <c r="A35" s="108" t="s">
        <v>59</v>
      </c>
      <c r="B35" s="109"/>
      <c r="C35" s="109"/>
      <c r="D35" s="109"/>
      <c r="E35" s="109"/>
      <c r="F35" s="109"/>
      <c r="G35" s="109"/>
      <c r="H35" s="110"/>
      <c r="I35" s="33">
        <v>2000</v>
      </c>
      <c r="J35" s="14">
        <f>IF(J$4="yes",ROUND(I35*(1+$I$3),0),0)</f>
        <v>2000</v>
      </c>
      <c r="K35" s="14">
        <f>IF(K$4="yes",ROUND(J35*(1+$I$3),0),0)</f>
        <v>2000</v>
      </c>
      <c r="L35" s="14">
        <f>IF(L$4="yes",ROUND(K35*(1+$I$3),0),0)</f>
        <v>2000</v>
      </c>
      <c r="M35" s="41">
        <f>I35+J35+K35+L35</f>
        <v>8000</v>
      </c>
    </row>
    <row r="36" spans="1:13" s="6" customFormat="1">
      <c r="A36" s="101"/>
      <c r="B36" s="101"/>
      <c r="C36" s="101"/>
      <c r="D36" s="101"/>
      <c r="E36" s="101"/>
      <c r="F36" s="101"/>
      <c r="G36" s="101"/>
      <c r="H36" s="101"/>
      <c r="I36" s="49"/>
      <c r="J36" s="10"/>
      <c r="K36" s="10"/>
      <c r="L36" s="10"/>
      <c r="M36" s="12"/>
    </row>
    <row r="37" spans="1:13" s="6" customFormat="1" ht="13.5" thickBot="1">
      <c r="A37" s="105" t="s">
        <v>52</v>
      </c>
      <c r="B37" s="106"/>
      <c r="C37" s="106"/>
      <c r="D37" s="106"/>
      <c r="E37" s="106"/>
      <c r="F37" s="106"/>
      <c r="G37" s="106"/>
      <c r="H37" s="106"/>
      <c r="I37" s="106"/>
      <c r="J37" s="106"/>
      <c r="K37" s="106"/>
      <c r="L37" s="107"/>
    </row>
    <row r="38" spans="1:13" s="6" customFormat="1">
      <c r="A38" s="117" t="s">
        <v>79</v>
      </c>
      <c r="B38" s="118"/>
      <c r="C38" s="118"/>
      <c r="D38" s="118"/>
      <c r="E38" s="118"/>
      <c r="F38" s="118"/>
      <c r="G38" s="118"/>
      <c r="H38" s="119"/>
      <c r="I38" s="46">
        <v>3000</v>
      </c>
      <c r="J38" s="67">
        <v>3000</v>
      </c>
      <c r="K38" s="67">
        <f t="shared" ref="J38:L39" si="10">IF(K$4="yes",ROUND(J38*(1+$I$3),0),0)</f>
        <v>3000</v>
      </c>
      <c r="L38" s="67">
        <f t="shared" si="10"/>
        <v>3000</v>
      </c>
      <c r="M38" s="41">
        <f>I38+J38+K38+L38</f>
        <v>12000</v>
      </c>
    </row>
    <row r="39" spans="1:13" s="6" customFormat="1">
      <c r="A39" s="102" t="s">
        <v>53</v>
      </c>
      <c r="B39" s="103"/>
      <c r="C39" s="103"/>
      <c r="D39" s="103"/>
      <c r="E39" s="103"/>
      <c r="F39" s="103"/>
      <c r="G39" s="103"/>
      <c r="H39" s="104"/>
      <c r="I39" s="89">
        <v>2500</v>
      </c>
      <c r="J39" s="68">
        <f t="shared" si="10"/>
        <v>2500</v>
      </c>
      <c r="K39" s="68">
        <f t="shared" si="10"/>
        <v>2500</v>
      </c>
      <c r="L39" s="68">
        <f t="shared" si="10"/>
        <v>2500</v>
      </c>
      <c r="M39" s="41">
        <f>I39+J39+K39+L39</f>
        <v>10000</v>
      </c>
    </row>
    <row r="40" spans="1:13" s="6" customFormat="1">
      <c r="A40" s="100"/>
      <c r="B40" s="100"/>
      <c r="C40" s="100"/>
      <c r="D40" s="100"/>
      <c r="E40" s="100"/>
      <c r="F40" s="100"/>
      <c r="G40" s="100"/>
      <c r="H40" s="100"/>
      <c r="I40" s="26"/>
      <c r="J40" s="16"/>
      <c r="K40" s="16"/>
      <c r="L40" s="16"/>
      <c r="M40" s="12"/>
    </row>
    <row r="41" spans="1:13" s="6" customFormat="1" ht="13.5" thickBot="1">
      <c r="A41" s="105" t="s">
        <v>51</v>
      </c>
      <c r="B41" s="106"/>
      <c r="C41" s="106"/>
      <c r="D41" s="106"/>
      <c r="E41" s="106"/>
      <c r="F41" s="106"/>
      <c r="G41" s="106"/>
      <c r="H41" s="106"/>
      <c r="I41" s="106"/>
      <c r="J41" s="106"/>
      <c r="K41" s="106"/>
      <c r="L41" s="107"/>
    </row>
    <row r="42" spans="1:13" s="6" customFormat="1">
      <c r="A42" s="108" t="s">
        <v>58</v>
      </c>
      <c r="B42" s="109"/>
      <c r="C42" s="109"/>
      <c r="D42" s="109"/>
      <c r="E42" s="109"/>
      <c r="F42" s="109"/>
      <c r="G42" s="109"/>
      <c r="H42" s="110"/>
      <c r="I42" s="47">
        <v>1000</v>
      </c>
      <c r="J42" s="48">
        <f>IF(J$4="yes",ROUND(I42*(1+$I$3),0),0)</f>
        <v>1000</v>
      </c>
      <c r="K42" s="48">
        <f>IF(K$4="yes",ROUND(J42*(1+$I$3),0),0)</f>
        <v>1000</v>
      </c>
      <c r="L42" s="48">
        <f>IF(L$4="yes",ROUND(K42*(1+$I$3),0),0)</f>
        <v>1000</v>
      </c>
      <c r="M42" s="41">
        <f>I42+J42+K42+L42</f>
        <v>4000</v>
      </c>
    </row>
    <row r="43" spans="1:13" s="6" customFormat="1">
      <c r="A43" s="101"/>
      <c r="B43" s="101"/>
      <c r="C43" s="101"/>
      <c r="D43" s="101"/>
      <c r="E43" s="101"/>
      <c r="F43" s="101"/>
      <c r="G43" s="101"/>
      <c r="H43" s="101"/>
      <c r="I43" s="26"/>
      <c r="J43" s="16"/>
      <c r="K43" s="16"/>
      <c r="L43" s="16"/>
      <c r="M43" s="12"/>
    </row>
    <row r="44" spans="1:13" s="6" customFormat="1">
      <c r="A44" s="194" t="s">
        <v>72</v>
      </c>
      <c r="B44" s="195"/>
      <c r="C44" s="195"/>
      <c r="D44" s="195"/>
      <c r="E44" s="195"/>
      <c r="F44" s="195"/>
      <c r="G44" s="195"/>
      <c r="H44" s="195"/>
      <c r="I44" s="195"/>
      <c r="J44" s="195"/>
      <c r="K44" s="195"/>
      <c r="L44" s="196"/>
    </row>
    <row r="45" spans="1:13" s="6" customFormat="1" ht="38.25">
      <c r="A45" s="188" t="s">
        <v>71</v>
      </c>
      <c r="B45" s="189"/>
      <c r="C45" s="189"/>
      <c r="D45" s="189"/>
      <c r="E45" s="189"/>
      <c r="F45" s="189"/>
      <c r="G45" s="189"/>
      <c r="H45" s="189"/>
      <c r="I45" s="84" t="s">
        <v>73</v>
      </c>
      <c r="J45" s="85" t="s">
        <v>74</v>
      </c>
      <c r="K45" s="85" t="s">
        <v>75</v>
      </c>
      <c r="L45" s="85" t="s">
        <v>83</v>
      </c>
    </row>
    <row r="46" spans="1:13" s="6" customFormat="1" ht="15">
      <c r="A46" s="190" t="s">
        <v>99</v>
      </c>
      <c r="B46" s="185"/>
      <c r="C46" s="185"/>
      <c r="D46" s="185"/>
      <c r="E46" s="185"/>
      <c r="F46" s="185"/>
      <c r="G46" s="185"/>
      <c r="H46" s="186"/>
      <c r="I46" s="84"/>
      <c r="J46" s="85"/>
      <c r="K46" s="85"/>
      <c r="L46" s="96"/>
    </row>
    <row r="47" spans="1:13" s="6" customFormat="1">
      <c r="A47" s="153" t="s">
        <v>100</v>
      </c>
      <c r="B47" s="154"/>
      <c r="C47" s="154"/>
      <c r="D47" s="154"/>
      <c r="E47" s="154"/>
      <c r="F47" s="154"/>
      <c r="G47" s="154"/>
      <c r="H47" s="155"/>
      <c r="I47" s="24">
        <v>186300</v>
      </c>
      <c r="J47" s="24">
        <f t="shared" ref="J47:J60" si="11">I47*0.06</f>
        <v>11178</v>
      </c>
      <c r="K47" s="24">
        <f t="shared" ref="K47:K60" si="12">I47*0.09</f>
        <v>16767</v>
      </c>
      <c r="L47" s="18">
        <f t="shared" ref="L47:L60" si="13">I47*0.2</f>
        <v>37260</v>
      </c>
      <c r="M47" s="12"/>
    </row>
    <row r="48" spans="1:13" s="6" customFormat="1" ht="15" customHeight="1">
      <c r="A48" s="153" t="s">
        <v>90</v>
      </c>
      <c r="B48" s="154"/>
      <c r="C48" s="154"/>
      <c r="D48" s="154"/>
      <c r="E48" s="154"/>
      <c r="F48" s="154"/>
      <c r="G48" s="154"/>
      <c r="H48" s="155"/>
      <c r="I48" s="24">
        <v>673500</v>
      </c>
      <c r="J48" s="24">
        <f t="shared" si="11"/>
        <v>40410</v>
      </c>
      <c r="K48" s="24">
        <f t="shared" si="12"/>
        <v>60615</v>
      </c>
      <c r="L48" s="18">
        <f t="shared" si="13"/>
        <v>134700</v>
      </c>
      <c r="M48" s="12"/>
    </row>
    <row r="49" spans="1:13" s="6" customFormat="1">
      <c r="A49" s="153" t="s">
        <v>91</v>
      </c>
      <c r="B49" s="154"/>
      <c r="C49" s="154"/>
      <c r="D49" s="154"/>
      <c r="E49" s="154"/>
      <c r="F49" s="154"/>
      <c r="G49" s="154"/>
      <c r="H49" s="155"/>
      <c r="I49" s="24">
        <v>640400</v>
      </c>
      <c r="J49" s="24">
        <f t="shared" si="11"/>
        <v>38424</v>
      </c>
      <c r="K49" s="24">
        <f t="shared" si="12"/>
        <v>57636</v>
      </c>
      <c r="L49" s="18">
        <f t="shared" si="13"/>
        <v>128080</v>
      </c>
      <c r="M49" s="12"/>
    </row>
    <row r="50" spans="1:13" s="6" customFormat="1">
      <c r="A50" s="153" t="s">
        <v>92</v>
      </c>
      <c r="B50" s="154"/>
      <c r="C50" s="154"/>
      <c r="D50" s="154"/>
      <c r="E50" s="154"/>
      <c r="F50" s="154"/>
      <c r="G50" s="154"/>
      <c r="H50" s="155"/>
      <c r="I50" s="24">
        <v>766500</v>
      </c>
      <c r="J50" s="24">
        <f t="shared" si="11"/>
        <v>45990</v>
      </c>
      <c r="K50" s="24">
        <f t="shared" si="12"/>
        <v>68985</v>
      </c>
      <c r="L50" s="18">
        <f t="shared" si="13"/>
        <v>153300</v>
      </c>
      <c r="M50" s="12"/>
    </row>
    <row r="51" spans="1:13" s="6" customFormat="1" ht="15">
      <c r="A51" s="191" t="s">
        <v>101</v>
      </c>
      <c r="B51" s="185"/>
      <c r="C51" s="185"/>
      <c r="D51" s="185"/>
      <c r="E51" s="185"/>
      <c r="F51" s="185"/>
      <c r="G51" s="185"/>
      <c r="H51" s="186"/>
      <c r="I51" s="24"/>
      <c r="J51" s="24"/>
      <c r="K51" s="24"/>
      <c r="L51" s="18"/>
      <c r="M51" s="12"/>
    </row>
    <row r="52" spans="1:13" s="6" customFormat="1">
      <c r="A52" s="153" t="s">
        <v>93</v>
      </c>
      <c r="B52" s="154"/>
      <c r="C52" s="154"/>
      <c r="D52" s="154"/>
      <c r="E52" s="154"/>
      <c r="F52" s="154"/>
      <c r="G52" s="154"/>
      <c r="H52" s="155"/>
      <c r="I52" s="24">
        <v>3767294</v>
      </c>
      <c r="J52" s="24">
        <f>I52*0.1</f>
        <v>376729.4</v>
      </c>
      <c r="K52" s="24">
        <f>I52*0.1</f>
        <v>376729.4</v>
      </c>
      <c r="L52" s="18">
        <f t="shared" si="13"/>
        <v>753458.8</v>
      </c>
      <c r="M52" s="12"/>
    </row>
    <row r="53" spans="1:13" s="6" customFormat="1" ht="15">
      <c r="A53" s="191" t="s">
        <v>98</v>
      </c>
      <c r="B53" s="192"/>
      <c r="C53" s="192"/>
      <c r="D53" s="192"/>
      <c r="E53" s="192"/>
      <c r="F53" s="192"/>
      <c r="G53" s="192"/>
      <c r="H53" s="193"/>
      <c r="I53" s="24"/>
      <c r="J53" s="24"/>
      <c r="K53" s="24"/>
      <c r="L53" s="18"/>
      <c r="M53" s="12"/>
    </row>
    <row r="54" spans="1:13" s="6" customFormat="1" ht="15" customHeight="1">
      <c r="A54" s="164" t="s">
        <v>94</v>
      </c>
      <c r="B54" s="165"/>
      <c r="C54" s="165"/>
      <c r="D54" s="165"/>
      <c r="E54" s="165"/>
      <c r="F54" s="165"/>
      <c r="G54" s="165"/>
      <c r="H54" s="166"/>
      <c r="I54" s="24">
        <v>1130630</v>
      </c>
      <c r="J54" s="24">
        <f>I54*0.06</f>
        <v>67837.8</v>
      </c>
      <c r="K54" s="24">
        <f>I54*0.09</f>
        <v>101756.7</v>
      </c>
      <c r="L54" s="18">
        <f>I54*0.2</f>
        <v>226126</v>
      </c>
      <c r="M54" s="12"/>
    </row>
    <row r="55" spans="1:13" s="6" customFormat="1">
      <c r="A55" s="153" t="s">
        <v>95</v>
      </c>
      <c r="B55" s="154"/>
      <c r="C55" s="154"/>
      <c r="D55" s="154"/>
      <c r="E55" s="154"/>
      <c r="F55" s="154"/>
      <c r="G55" s="154"/>
      <c r="H55" s="155"/>
      <c r="I55" s="24">
        <v>948369</v>
      </c>
      <c r="J55" s="24">
        <f t="shared" si="11"/>
        <v>56902.14</v>
      </c>
      <c r="K55" s="24">
        <f t="shared" si="12"/>
        <v>85353.209999999992</v>
      </c>
      <c r="L55" s="18">
        <f t="shared" si="13"/>
        <v>189673.80000000002</v>
      </c>
      <c r="M55" s="12"/>
    </row>
    <row r="56" spans="1:13" s="6" customFormat="1">
      <c r="A56" s="153" t="s">
        <v>96</v>
      </c>
      <c r="B56" s="154"/>
      <c r="C56" s="154"/>
      <c r="D56" s="154"/>
      <c r="E56" s="154"/>
      <c r="F56" s="154"/>
      <c r="G56" s="154"/>
      <c r="H56" s="155"/>
      <c r="I56" s="24">
        <v>2846943</v>
      </c>
      <c r="J56" s="24">
        <f t="shared" si="11"/>
        <v>170816.58</v>
      </c>
      <c r="K56" s="24">
        <f t="shared" si="12"/>
        <v>256224.87</v>
      </c>
      <c r="L56" s="18">
        <f t="shared" si="13"/>
        <v>569388.6</v>
      </c>
      <c r="M56" s="12"/>
    </row>
    <row r="57" spans="1:13" s="6" customFormat="1" ht="15">
      <c r="A57" s="191" t="s">
        <v>102</v>
      </c>
      <c r="B57" s="185"/>
      <c r="C57" s="185"/>
      <c r="D57" s="185"/>
      <c r="E57" s="185"/>
      <c r="F57" s="185"/>
      <c r="G57" s="185"/>
      <c r="H57" s="186"/>
      <c r="I57" s="24"/>
      <c r="J57" s="24"/>
      <c r="K57" s="24"/>
      <c r="L57" s="18"/>
      <c r="M57" s="12"/>
    </row>
    <row r="58" spans="1:13" s="6" customFormat="1">
      <c r="A58" s="153" t="s">
        <v>97</v>
      </c>
      <c r="B58" s="154"/>
      <c r="C58" s="154"/>
      <c r="D58" s="154"/>
      <c r="E58" s="154"/>
      <c r="F58" s="154"/>
      <c r="G58" s="154"/>
      <c r="H58" s="155"/>
      <c r="I58" s="24">
        <v>1510800</v>
      </c>
      <c r="J58" s="24">
        <f t="shared" si="11"/>
        <v>90648</v>
      </c>
      <c r="K58" s="24">
        <f t="shared" si="12"/>
        <v>135972</v>
      </c>
      <c r="L58" s="18">
        <f t="shared" si="13"/>
        <v>302160</v>
      </c>
      <c r="M58" s="12"/>
    </row>
    <row r="59" spans="1:13" s="6" customFormat="1">
      <c r="A59" s="153" t="s">
        <v>87</v>
      </c>
      <c r="B59" s="154"/>
      <c r="C59" s="154"/>
      <c r="D59" s="154"/>
      <c r="E59" s="154"/>
      <c r="F59" s="154"/>
      <c r="G59" s="154"/>
      <c r="H59" s="155"/>
      <c r="I59" s="24">
        <v>6788523</v>
      </c>
      <c r="J59" s="24">
        <f t="shared" si="11"/>
        <v>407311.38</v>
      </c>
      <c r="K59" s="24">
        <f t="shared" si="12"/>
        <v>610967.06999999995</v>
      </c>
      <c r="L59" s="18">
        <f t="shared" si="13"/>
        <v>1357704.6</v>
      </c>
      <c r="M59" s="12"/>
    </row>
    <row r="60" spans="1:13" s="6" customFormat="1">
      <c r="A60" s="153" t="s">
        <v>46</v>
      </c>
      <c r="B60" s="154"/>
      <c r="C60" s="154"/>
      <c r="D60" s="154"/>
      <c r="E60" s="154"/>
      <c r="F60" s="154"/>
      <c r="G60" s="154"/>
      <c r="H60" s="155"/>
      <c r="I60" s="24">
        <v>346451</v>
      </c>
      <c r="J60" s="24">
        <f t="shared" si="11"/>
        <v>20787.059999999998</v>
      </c>
      <c r="K60" s="24">
        <f t="shared" si="12"/>
        <v>31180.59</v>
      </c>
      <c r="L60" s="18">
        <f t="shared" si="13"/>
        <v>69290.2</v>
      </c>
      <c r="M60" s="12"/>
    </row>
    <row r="61" spans="1:13" s="6" customFormat="1">
      <c r="A61" s="97"/>
      <c r="B61" s="98"/>
      <c r="C61" s="98"/>
      <c r="D61" s="98"/>
      <c r="E61" s="98"/>
      <c r="F61" s="98"/>
      <c r="G61" s="98"/>
      <c r="H61" s="99"/>
      <c r="I61" s="24"/>
      <c r="J61" s="24"/>
      <c r="K61" s="24"/>
      <c r="L61" s="18"/>
      <c r="M61" s="12"/>
    </row>
    <row r="62" spans="1:13" s="6" customFormat="1">
      <c r="A62" s="153" t="s">
        <v>70</v>
      </c>
      <c r="B62" s="154"/>
      <c r="C62" s="154"/>
      <c r="D62" s="154"/>
      <c r="E62" s="154"/>
      <c r="F62" s="154"/>
      <c r="G62" s="154"/>
      <c r="H62" s="155"/>
      <c r="I62" s="24">
        <v>195500</v>
      </c>
      <c r="J62" s="24">
        <f>I62*0.06</f>
        <v>11730</v>
      </c>
      <c r="K62" s="24">
        <f>I62*0.09</f>
        <v>17595</v>
      </c>
      <c r="L62" s="18">
        <f>I62*0.2</f>
        <v>39100</v>
      </c>
      <c r="M62" s="12"/>
    </row>
    <row r="63" spans="1:13" s="6" customFormat="1">
      <c r="A63" s="153" t="s">
        <v>77</v>
      </c>
      <c r="B63" s="154"/>
      <c r="C63" s="154"/>
      <c r="D63" s="154"/>
      <c r="E63" s="154"/>
      <c r="F63" s="154"/>
      <c r="G63" s="154"/>
      <c r="H63" s="155"/>
      <c r="I63" s="24">
        <v>1478334</v>
      </c>
      <c r="J63" s="94">
        <v>150000</v>
      </c>
      <c r="K63" s="24"/>
      <c r="L63" s="18">
        <f>I63*0.1</f>
        <v>147833.4</v>
      </c>
      <c r="M63" s="12"/>
    </row>
    <row r="64" spans="1:13" s="6" customFormat="1" ht="15">
      <c r="A64" s="122" t="s">
        <v>78</v>
      </c>
      <c r="B64" s="156"/>
      <c r="C64" s="156"/>
      <c r="D64" s="156"/>
      <c r="E64" s="156"/>
      <c r="F64" s="156"/>
      <c r="G64" s="156"/>
      <c r="H64" s="157"/>
      <c r="I64" s="24">
        <v>3676540</v>
      </c>
      <c r="J64" s="24"/>
      <c r="K64" s="24"/>
      <c r="L64" s="18"/>
      <c r="M64" s="12"/>
    </row>
    <row r="65" spans="1:69" s="40" customFormat="1">
      <c r="A65" s="159" t="s">
        <v>76</v>
      </c>
      <c r="B65" s="160"/>
      <c r="C65" s="160"/>
      <c r="D65" s="160"/>
      <c r="E65" s="160"/>
      <c r="F65" s="160"/>
      <c r="G65" s="160"/>
      <c r="H65" s="161"/>
      <c r="I65" s="39">
        <f>SUM(I47:I64)</f>
        <v>24956084</v>
      </c>
      <c r="J65" s="10">
        <f>SUM(J47:J64)</f>
        <v>1488764.36</v>
      </c>
      <c r="K65" s="10">
        <f>SUM(K47:K64)</f>
        <v>1819781.84</v>
      </c>
      <c r="L65" s="10">
        <f>SUM(L47:L64)</f>
        <v>4108075.4000000004</v>
      </c>
      <c r="M65" s="41">
        <f>I65+J65+K65+L65</f>
        <v>32372705.600000001</v>
      </c>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row>
    <row r="66" spans="1:69" s="6" customFormat="1" ht="13.5" thickBot="1">
      <c r="A66" s="158"/>
      <c r="B66" s="158"/>
      <c r="C66" s="158"/>
      <c r="D66" s="158"/>
      <c r="E66" s="158"/>
      <c r="F66" s="158"/>
      <c r="G66" s="158"/>
      <c r="H66" s="158"/>
      <c r="I66" s="39"/>
      <c r="J66" s="10"/>
      <c r="K66" s="10"/>
      <c r="L66" s="10"/>
      <c r="M66" s="41"/>
    </row>
    <row r="67" spans="1:69" ht="13.5" thickBot="1">
      <c r="A67" s="114" t="s">
        <v>48</v>
      </c>
      <c r="B67" s="115"/>
      <c r="C67" s="115"/>
      <c r="D67" s="115"/>
      <c r="E67" s="115"/>
      <c r="F67" s="115"/>
      <c r="G67" s="115"/>
      <c r="H67" s="115"/>
      <c r="I67" s="162"/>
      <c r="J67" s="162"/>
      <c r="K67" s="162"/>
      <c r="L67" s="163"/>
      <c r="M67" s="6"/>
    </row>
    <row r="68" spans="1:69">
      <c r="A68" s="117" t="s">
        <v>65</v>
      </c>
      <c r="B68" s="118"/>
      <c r="C68" s="118"/>
      <c r="D68" s="118"/>
      <c r="E68" s="118"/>
      <c r="F68" s="118"/>
      <c r="G68" s="118"/>
      <c r="H68" s="119"/>
      <c r="I68" s="46">
        <f>7500*3</f>
        <v>22500</v>
      </c>
      <c r="J68" s="25"/>
      <c r="K68" s="25"/>
      <c r="L68" s="25"/>
      <c r="M68" s="12"/>
    </row>
    <row r="69" spans="1:69">
      <c r="A69" s="122" t="s">
        <v>66</v>
      </c>
      <c r="B69" s="123"/>
      <c r="C69" s="123"/>
      <c r="D69" s="123"/>
      <c r="E69" s="123"/>
      <c r="F69" s="123"/>
      <c r="G69" s="123"/>
      <c r="H69" s="124"/>
      <c r="I69" s="46">
        <f>7500*3</f>
        <v>22500</v>
      </c>
      <c r="J69" s="25"/>
      <c r="K69" s="25"/>
      <c r="L69" s="25"/>
      <c r="M69" s="12"/>
    </row>
    <row r="70" spans="1:69">
      <c r="A70" s="122" t="s">
        <v>67</v>
      </c>
      <c r="B70" s="123"/>
      <c r="C70" s="123"/>
      <c r="D70" s="123"/>
      <c r="E70" s="123"/>
      <c r="F70" s="123"/>
      <c r="G70" s="123"/>
      <c r="H70" s="124"/>
      <c r="I70" s="46">
        <f>7500*2</f>
        <v>15000</v>
      </c>
      <c r="J70" s="25"/>
      <c r="K70" s="25"/>
      <c r="L70" s="25"/>
      <c r="M70" s="12"/>
    </row>
    <row r="71" spans="1:69">
      <c r="A71" s="152" t="s">
        <v>49</v>
      </c>
      <c r="B71" s="152"/>
      <c r="C71" s="152"/>
      <c r="D71" s="152"/>
      <c r="E71" s="152"/>
      <c r="F71" s="152"/>
      <c r="G71" s="152"/>
      <c r="H71" s="152"/>
      <c r="I71" s="55">
        <v>3500000</v>
      </c>
      <c r="J71" s="40"/>
      <c r="K71" s="40"/>
      <c r="L71" s="40"/>
    </row>
    <row r="72" spans="1:69">
      <c r="A72" s="167" t="s">
        <v>27</v>
      </c>
      <c r="B72" s="168"/>
      <c r="C72" s="168"/>
      <c r="D72" s="168"/>
      <c r="E72" s="168"/>
      <c r="F72" s="168"/>
      <c r="G72" s="168"/>
      <c r="H72" s="169"/>
      <c r="I72" s="10">
        <f>SUM(I68:I71)</f>
        <v>3560000</v>
      </c>
      <c r="J72" s="10"/>
      <c r="K72" s="10"/>
      <c r="L72" s="10"/>
      <c r="M72" s="41">
        <f>I72+J72+K72+L72</f>
        <v>3560000</v>
      </c>
    </row>
    <row r="73" spans="1:69" ht="15">
      <c r="A73" s="181"/>
      <c r="B73" s="182"/>
      <c r="C73" s="182"/>
      <c r="D73" s="182"/>
      <c r="E73" s="182"/>
      <c r="F73" s="182"/>
      <c r="G73" s="182"/>
      <c r="H73" s="183"/>
      <c r="I73" s="10"/>
      <c r="J73" s="10"/>
      <c r="K73" s="10"/>
      <c r="L73" s="10"/>
      <c r="M73" s="41"/>
    </row>
    <row r="74" spans="1:69" ht="15">
      <c r="A74" s="184" t="s">
        <v>61</v>
      </c>
      <c r="B74" s="185"/>
      <c r="C74" s="185"/>
      <c r="D74" s="185"/>
      <c r="E74" s="185"/>
      <c r="F74" s="185"/>
      <c r="G74" s="185"/>
      <c r="H74" s="186"/>
      <c r="I74" s="10"/>
      <c r="J74" s="10"/>
      <c r="K74" s="10"/>
      <c r="L74" s="10"/>
      <c r="M74" s="41"/>
    </row>
    <row r="75" spans="1:69" ht="15">
      <c r="A75" s="122" t="s">
        <v>62</v>
      </c>
      <c r="B75" s="156"/>
      <c r="C75" s="156"/>
      <c r="D75" s="156"/>
      <c r="E75" s="156"/>
      <c r="F75" s="156"/>
      <c r="G75" s="156"/>
      <c r="H75" s="157"/>
      <c r="I75" s="10">
        <f>4000*2</f>
        <v>8000</v>
      </c>
      <c r="J75" s="10"/>
      <c r="K75" s="10"/>
      <c r="L75" s="10"/>
      <c r="M75" s="41"/>
    </row>
    <row r="76" spans="1:69">
      <c r="A76" s="122" t="s">
        <v>68</v>
      </c>
      <c r="B76" s="179"/>
      <c r="C76" s="179"/>
      <c r="D76" s="179"/>
      <c r="E76" s="179"/>
      <c r="F76" s="179"/>
      <c r="G76" s="179"/>
      <c r="H76" s="180"/>
      <c r="I76" s="10">
        <f>1665.46*13</f>
        <v>21650.98</v>
      </c>
      <c r="J76" s="10"/>
      <c r="K76" s="10"/>
      <c r="L76" s="10"/>
      <c r="M76" s="41"/>
    </row>
    <row r="77" spans="1:69" ht="15">
      <c r="A77" s="100" t="s">
        <v>69</v>
      </c>
      <c r="B77" s="187"/>
      <c r="C77" s="187"/>
      <c r="D77" s="187"/>
      <c r="E77" s="187"/>
      <c r="F77" s="187"/>
      <c r="G77" s="187"/>
      <c r="H77" s="187"/>
      <c r="I77" s="10">
        <f>250*15</f>
        <v>3750</v>
      </c>
      <c r="J77" s="10"/>
      <c r="K77" s="10"/>
      <c r="L77" s="10"/>
      <c r="M77" s="41"/>
    </row>
    <row r="78" spans="1:69" ht="15">
      <c r="A78" s="159" t="s">
        <v>63</v>
      </c>
      <c r="B78" s="182"/>
      <c r="C78" s="182"/>
      <c r="D78" s="182"/>
      <c r="E78" s="182"/>
      <c r="F78" s="182"/>
      <c r="G78" s="182"/>
      <c r="H78" s="183"/>
      <c r="I78" s="10">
        <f>SUM(I75:I77)</f>
        <v>33400.979999999996</v>
      </c>
      <c r="J78" s="10"/>
      <c r="K78" s="10"/>
      <c r="L78" s="10"/>
      <c r="M78" s="41">
        <f>I78</f>
        <v>33400.979999999996</v>
      </c>
    </row>
    <row r="79" spans="1:69" ht="13.5" thickBot="1">
      <c r="A79" s="105" t="s">
        <v>28</v>
      </c>
      <c r="B79" s="106"/>
      <c r="C79" s="106"/>
      <c r="D79" s="106"/>
      <c r="E79" s="106"/>
      <c r="F79" s="106"/>
      <c r="G79" s="106"/>
      <c r="H79" s="106"/>
      <c r="I79" s="106"/>
      <c r="J79" s="106"/>
      <c r="K79" s="106"/>
      <c r="L79" s="107"/>
      <c r="M79" s="66"/>
    </row>
    <row r="80" spans="1:69">
      <c r="A80" s="170" t="s">
        <v>29</v>
      </c>
      <c r="B80" s="171"/>
      <c r="C80" s="171"/>
      <c r="D80" s="171"/>
      <c r="E80" s="171"/>
      <c r="F80" s="171"/>
      <c r="G80" s="171"/>
      <c r="H80" s="172"/>
      <c r="I80" s="60"/>
      <c r="J80" s="60"/>
      <c r="K80" s="60"/>
      <c r="L80" s="60"/>
      <c r="M80" s="65">
        <f>SUM(M11:M78)</f>
        <v>37863373.579999998</v>
      </c>
    </row>
    <row r="81" spans="1:13" ht="15">
      <c r="A81" s="173" t="s">
        <v>30</v>
      </c>
      <c r="B81" s="174"/>
      <c r="C81" s="174"/>
      <c r="D81" s="175"/>
      <c r="E81" s="90">
        <v>0.05</v>
      </c>
      <c r="F81" s="159" t="s">
        <v>31</v>
      </c>
      <c r="G81" s="174"/>
      <c r="H81" s="175"/>
      <c r="I81" s="61"/>
      <c r="J81" s="61"/>
      <c r="K81" s="61"/>
      <c r="L81" s="61"/>
      <c r="M81" s="63">
        <f>M80*0.05</f>
        <v>1893168.679</v>
      </c>
    </row>
    <row r="82" spans="1:13" ht="15.75" thickBot="1">
      <c r="A82" s="178" t="s">
        <v>32</v>
      </c>
      <c r="B82" s="112"/>
      <c r="C82" s="112"/>
      <c r="D82" s="112"/>
      <c r="E82" s="112"/>
      <c r="F82" s="112"/>
      <c r="G82" s="112"/>
      <c r="H82" s="113"/>
      <c r="I82" s="62"/>
      <c r="J82" s="62"/>
      <c r="K82" s="62"/>
      <c r="L82" s="62"/>
      <c r="M82" s="64">
        <f>M80+M81</f>
        <v>39756542.258999996</v>
      </c>
    </row>
    <row r="83" spans="1:13" ht="15">
      <c r="A83" s="19"/>
      <c r="B83" s="19"/>
      <c r="C83" s="19"/>
      <c r="D83" s="19"/>
      <c r="E83" s="19"/>
      <c r="F83" s="19"/>
      <c r="G83" s="19"/>
      <c r="H83" s="19"/>
      <c r="I83"/>
      <c r="J83"/>
      <c r="K83"/>
      <c r="L83"/>
      <c r="M83"/>
    </row>
    <row r="84" spans="1:13" s="177" customFormat="1" ht="137.25" customHeight="1">
      <c r="A84" s="176"/>
    </row>
    <row r="85" spans="1:13" ht="15">
      <c r="A85" s="19"/>
      <c r="B85" s="19"/>
      <c r="C85" s="19"/>
      <c r="D85" s="19"/>
      <c r="E85" s="19"/>
      <c r="F85" s="19"/>
      <c r="G85" s="19"/>
      <c r="H85" s="19"/>
      <c r="I85"/>
      <c r="J85"/>
      <c r="K85"/>
      <c r="L85"/>
      <c r="M85"/>
    </row>
    <row r="86" spans="1:13" ht="15">
      <c r="I86"/>
      <c r="J86"/>
      <c r="K86"/>
      <c r="L86"/>
      <c r="M86"/>
    </row>
    <row r="87" spans="1:13" s="19" customFormat="1">
      <c r="A87" s="95"/>
      <c r="B87" s="1"/>
      <c r="C87" s="1"/>
      <c r="D87" s="1"/>
      <c r="E87" s="1"/>
      <c r="F87" s="1"/>
      <c r="G87" s="1"/>
      <c r="H87" s="1"/>
    </row>
    <row r="88" spans="1:13" s="19" customFormat="1">
      <c r="A88" s="95"/>
      <c r="B88" s="1"/>
      <c r="C88" s="1"/>
      <c r="D88" s="1"/>
      <c r="E88" s="1"/>
      <c r="F88" s="1"/>
      <c r="G88" s="1"/>
      <c r="H88" s="1"/>
    </row>
    <row r="89" spans="1:13" s="19" customFormat="1">
      <c r="A89" s="95"/>
      <c r="B89" s="1"/>
      <c r="C89" s="1"/>
      <c r="D89" s="1"/>
      <c r="E89" s="1"/>
      <c r="F89" s="1"/>
      <c r="G89" s="1"/>
      <c r="H89" s="1"/>
    </row>
    <row r="90" spans="1:13" s="19" customFormat="1">
      <c r="A90" s="95"/>
      <c r="B90" s="1"/>
      <c r="C90" s="1"/>
      <c r="D90" s="1"/>
      <c r="E90" s="1"/>
      <c r="F90" s="1"/>
      <c r="G90" s="1"/>
      <c r="H90" s="1"/>
    </row>
  </sheetData>
  <mergeCells count="74">
    <mergeCell ref="A43:H43"/>
    <mergeCell ref="A45:H45"/>
    <mergeCell ref="A59:H59"/>
    <mergeCell ref="A52:H52"/>
    <mergeCell ref="A55:H55"/>
    <mergeCell ref="A56:H56"/>
    <mergeCell ref="A46:H46"/>
    <mergeCell ref="A53:H53"/>
    <mergeCell ref="A51:H51"/>
    <mergeCell ref="A57:H57"/>
    <mergeCell ref="A44:L44"/>
    <mergeCell ref="A47:H47"/>
    <mergeCell ref="A72:H72"/>
    <mergeCell ref="A79:L79"/>
    <mergeCell ref="A80:H80"/>
    <mergeCell ref="A81:D81"/>
    <mergeCell ref="A84:XFD84"/>
    <mergeCell ref="A82:H82"/>
    <mergeCell ref="F81:H81"/>
    <mergeCell ref="A76:H76"/>
    <mergeCell ref="A73:H73"/>
    <mergeCell ref="A74:H74"/>
    <mergeCell ref="A75:H75"/>
    <mergeCell ref="A78:H78"/>
    <mergeCell ref="A77:H77"/>
    <mergeCell ref="A71:H71"/>
    <mergeCell ref="A48:H48"/>
    <mergeCell ref="A49:H49"/>
    <mergeCell ref="A60:H60"/>
    <mergeCell ref="A63:H63"/>
    <mergeCell ref="A64:H64"/>
    <mergeCell ref="A66:H66"/>
    <mergeCell ref="A69:H69"/>
    <mergeCell ref="A70:H70"/>
    <mergeCell ref="A65:H65"/>
    <mergeCell ref="A50:H50"/>
    <mergeCell ref="A62:H62"/>
    <mergeCell ref="A58:H58"/>
    <mergeCell ref="A67:L67"/>
    <mergeCell ref="A68:H68"/>
    <mergeCell ref="A54:H54"/>
    <mergeCell ref="M6:M7"/>
    <mergeCell ref="I7:L7"/>
    <mergeCell ref="A25:H25"/>
    <mergeCell ref="A26:H26"/>
    <mergeCell ref="A22:H22"/>
    <mergeCell ref="A23:H23"/>
    <mergeCell ref="A24:H24"/>
    <mergeCell ref="A11:H11"/>
    <mergeCell ref="A12:L12"/>
    <mergeCell ref="A19:H19"/>
    <mergeCell ref="A20:L20"/>
    <mergeCell ref="A21:H21"/>
    <mergeCell ref="A29:A31"/>
    <mergeCell ref="B29:H29"/>
    <mergeCell ref="B31:H31"/>
    <mergeCell ref="B32:H32"/>
    <mergeCell ref="A1:L1"/>
    <mergeCell ref="A2:L2"/>
    <mergeCell ref="E4:H4"/>
    <mergeCell ref="A6:L6"/>
    <mergeCell ref="A27:H27"/>
    <mergeCell ref="A28:L28"/>
    <mergeCell ref="B30:H30"/>
    <mergeCell ref="A33:H33"/>
    <mergeCell ref="A34:L34"/>
    <mergeCell ref="A35:H35"/>
    <mergeCell ref="A37:L37"/>
    <mergeCell ref="A38:H38"/>
    <mergeCell ref="A40:H40"/>
    <mergeCell ref="A36:H36"/>
    <mergeCell ref="A39:H39"/>
    <mergeCell ref="A41:L41"/>
    <mergeCell ref="A42:H42"/>
  </mergeCells>
  <dataValidations count="7">
    <dataValidation allowBlank="1" showInputMessage="1" showErrorMessage="1" prompt="Non-federal rate is 22.3%_x000a_Benefits ineligible rate is 8.6%" sqref="IW65562:IW65567 SS65562:SS65567 ACO65562:ACO65567 AMK65562:AMK65567 AWG65562:AWG65567 BGC65562:BGC65567 BPY65562:BPY65567 BZU65562:BZU65567 CJQ65562:CJQ65567 CTM65562:CTM65567 DDI65562:DDI65567 DNE65562:DNE65567 DXA65562:DXA65567 EGW65562:EGW65567 EQS65562:EQS65567 FAO65562:FAO65567 FKK65562:FKK65567 FUG65562:FUG65567 GEC65562:GEC65567 GNY65562:GNY65567 GXU65562:GXU65567 HHQ65562:HHQ65567 HRM65562:HRM65567 IBI65562:IBI65567 ILE65562:ILE65567 IVA65562:IVA65567 JEW65562:JEW65567 JOS65562:JOS65567 JYO65562:JYO65567 KIK65562:KIK65567 KSG65562:KSG65567 LCC65562:LCC65567 LLY65562:LLY65567 LVU65562:LVU65567 MFQ65562:MFQ65567 MPM65562:MPM65567 MZI65562:MZI65567 NJE65562:NJE65567 NTA65562:NTA65567 OCW65562:OCW65567 OMS65562:OMS65567 OWO65562:OWO65567 PGK65562:PGK65567 PQG65562:PQG65567 QAC65562:QAC65567 QJY65562:QJY65567 QTU65562:QTU65567 RDQ65562:RDQ65567 RNM65562:RNM65567 RXI65562:RXI65567 SHE65562:SHE65567 SRA65562:SRA65567 TAW65562:TAW65567 TKS65562:TKS65567 TUO65562:TUO65567 UEK65562:UEK65567 UOG65562:UOG65567 UYC65562:UYC65567 VHY65562:VHY65567 VRU65562:VRU65567 WBQ65562:WBQ65567 WLM65562:WLM65567 WVI65562:WVI65567 IW131098:IW131103 SS131098:SS131103 ACO131098:ACO131103 AMK131098:AMK131103 AWG131098:AWG131103 BGC131098:BGC131103 BPY131098:BPY131103 BZU131098:BZU131103 CJQ131098:CJQ131103 CTM131098:CTM131103 DDI131098:DDI131103 DNE131098:DNE131103 DXA131098:DXA131103 EGW131098:EGW131103 EQS131098:EQS131103 FAO131098:FAO131103 FKK131098:FKK131103 FUG131098:FUG131103 GEC131098:GEC131103 GNY131098:GNY131103 GXU131098:GXU131103 HHQ131098:HHQ131103 HRM131098:HRM131103 IBI131098:IBI131103 ILE131098:ILE131103 IVA131098:IVA131103 JEW131098:JEW131103 JOS131098:JOS131103 JYO131098:JYO131103 KIK131098:KIK131103 KSG131098:KSG131103 LCC131098:LCC131103 LLY131098:LLY131103 LVU131098:LVU131103 MFQ131098:MFQ131103 MPM131098:MPM131103 MZI131098:MZI131103 NJE131098:NJE131103 NTA131098:NTA131103 OCW131098:OCW131103 OMS131098:OMS131103 OWO131098:OWO131103 PGK131098:PGK131103 PQG131098:PQG131103 QAC131098:QAC131103 QJY131098:QJY131103 QTU131098:QTU131103 RDQ131098:RDQ131103 RNM131098:RNM131103 RXI131098:RXI131103 SHE131098:SHE131103 SRA131098:SRA131103 TAW131098:TAW131103 TKS131098:TKS131103 TUO131098:TUO131103 UEK131098:UEK131103 UOG131098:UOG131103 UYC131098:UYC131103 VHY131098:VHY131103 VRU131098:VRU131103 WBQ131098:WBQ131103 WLM131098:WLM131103 WVI131098:WVI131103 IW196634:IW196639 SS196634:SS196639 ACO196634:ACO196639 AMK196634:AMK196639 AWG196634:AWG196639 BGC196634:BGC196639 BPY196634:BPY196639 BZU196634:BZU196639 CJQ196634:CJQ196639 CTM196634:CTM196639 DDI196634:DDI196639 DNE196634:DNE196639 DXA196634:DXA196639 EGW196634:EGW196639 EQS196634:EQS196639 FAO196634:FAO196639 FKK196634:FKK196639 FUG196634:FUG196639 GEC196634:GEC196639 GNY196634:GNY196639 GXU196634:GXU196639 HHQ196634:HHQ196639 HRM196634:HRM196639 IBI196634:IBI196639 ILE196634:ILE196639 IVA196634:IVA196639 JEW196634:JEW196639 JOS196634:JOS196639 JYO196634:JYO196639 KIK196634:KIK196639 KSG196634:KSG196639 LCC196634:LCC196639 LLY196634:LLY196639 LVU196634:LVU196639 MFQ196634:MFQ196639 MPM196634:MPM196639 MZI196634:MZI196639 NJE196634:NJE196639 NTA196634:NTA196639 OCW196634:OCW196639 OMS196634:OMS196639 OWO196634:OWO196639 PGK196634:PGK196639 PQG196634:PQG196639 QAC196634:QAC196639 QJY196634:QJY196639 QTU196634:QTU196639 RDQ196634:RDQ196639 RNM196634:RNM196639 RXI196634:RXI196639 SHE196634:SHE196639 SRA196634:SRA196639 TAW196634:TAW196639 TKS196634:TKS196639 TUO196634:TUO196639 UEK196634:UEK196639 UOG196634:UOG196639 UYC196634:UYC196639 VHY196634:VHY196639 VRU196634:VRU196639 WBQ196634:WBQ196639 WLM196634:WLM196639 WVI196634:WVI196639 IW262170:IW262175 SS262170:SS262175 ACO262170:ACO262175 AMK262170:AMK262175 AWG262170:AWG262175 BGC262170:BGC262175 BPY262170:BPY262175 BZU262170:BZU262175 CJQ262170:CJQ262175 CTM262170:CTM262175 DDI262170:DDI262175 DNE262170:DNE262175 DXA262170:DXA262175 EGW262170:EGW262175 EQS262170:EQS262175 FAO262170:FAO262175 FKK262170:FKK262175 FUG262170:FUG262175 GEC262170:GEC262175 GNY262170:GNY262175 GXU262170:GXU262175 HHQ262170:HHQ262175 HRM262170:HRM262175 IBI262170:IBI262175 ILE262170:ILE262175 IVA262170:IVA262175 JEW262170:JEW262175 JOS262170:JOS262175 JYO262170:JYO262175 KIK262170:KIK262175 KSG262170:KSG262175 LCC262170:LCC262175 LLY262170:LLY262175 LVU262170:LVU262175 MFQ262170:MFQ262175 MPM262170:MPM262175 MZI262170:MZI262175 NJE262170:NJE262175 NTA262170:NTA262175 OCW262170:OCW262175 OMS262170:OMS262175 OWO262170:OWO262175 PGK262170:PGK262175 PQG262170:PQG262175 QAC262170:QAC262175 QJY262170:QJY262175 QTU262170:QTU262175 RDQ262170:RDQ262175 RNM262170:RNM262175 RXI262170:RXI262175 SHE262170:SHE262175 SRA262170:SRA262175 TAW262170:TAW262175 TKS262170:TKS262175 TUO262170:TUO262175 UEK262170:UEK262175 UOG262170:UOG262175 UYC262170:UYC262175 VHY262170:VHY262175 VRU262170:VRU262175 WBQ262170:WBQ262175 WLM262170:WLM262175 WVI262170:WVI262175 IW327706:IW327711 SS327706:SS327711 ACO327706:ACO327711 AMK327706:AMK327711 AWG327706:AWG327711 BGC327706:BGC327711 BPY327706:BPY327711 BZU327706:BZU327711 CJQ327706:CJQ327711 CTM327706:CTM327711 DDI327706:DDI327711 DNE327706:DNE327711 DXA327706:DXA327711 EGW327706:EGW327711 EQS327706:EQS327711 FAO327706:FAO327711 FKK327706:FKK327711 FUG327706:FUG327711 GEC327706:GEC327711 GNY327706:GNY327711 GXU327706:GXU327711 HHQ327706:HHQ327711 HRM327706:HRM327711 IBI327706:IBI327711 ILE327706:ILE327711 IVA327706:IVA327711 JEW327706:JEW327711 JOS327706:JOS327711 JYO327706:JYO327711 KIK327706:KIK327711 KSG327706:KSG327711 LCC327706:LCC327711 LLY327706:LLY327711 LVU327706:LVU327711 MFQ327706:MFQ327711 MPM327706:MPM327711 MZI327706:MZI327711 NJE327706:NJE327711 NTA327706:NTA327711 OCW327706:OCW327711 OMS327706:OMS327711 OWO327706:OWO327711 PGK327706:PGK327711 PQG327706:PQG327711 QAC327706:QAC327711 QJY327706:QJY327711 QTU327706:QTU327711 RDQ327706:RDQ327711 RNM327706:RNM327711 RXI327706:RXI327711 SHE327706:SHE327711 SRA327706:SRA327711 TAW327706:TAW327711 TKS327706:TKS327711 TUO327706:TUO327711 UEK327706:UEK327711 UOG327706:UOG327711 UYC327706:UYC327711 VHY327706:VHY327711 VRU327706:VRU327711 WBQ327706:WBQ327711 WLM327706:WLM327711 WVI327706:WVI327711 IW393242:IW393247 SS393242:SS393247 ACO393242:ACO393247 AMK393242:AMK393247 AWG393242:AWG393247 BGC393242:BGC393247 BPY393242:BPY393247 BZU393242:BZU393247 CJQ393242:CJQ393247 CTM393242:CTM393247 DDI393242:DDI393247 DNE393242:DNE393247 DXA393242:DXA393247 EGW393242:EGW393247 EQS393242:EQS393247 FAO393242:FAO393247 FKK393242:FKK393247 FUG393242:FUG393247 GEC393242:GEC393247 GNY393242:GNY393247 GXU393242:GXU393247 HHQ393242:HHQ393247 HRM393242:HRM393247 IBI393242:IBI393247 ILE393242:ILE393247 IVA393242:IVA393247 JEW393242:JEW393247 JOS393242:JOS393247 JYO393242:JYO393247 KIK393242:KIK393247 KSG393242:KSG393247 LCC393242:LCC393247 LLY393242:LLY393247 LVU393242:LVU393247 MFQ393242:MFQ393247 MPM393242:MPM393247 MZI393242:MZI393247 NJE393242:NJE393247 NTA393242:NTA393247 OCW393242:OCW393247 OMS393242:OMS393247 OWO393242:OWO393247 PGK393242:PGK393247 PQG393242:PQG393247 QAC393242:QAC393247 QJY393242:QJY393247 QTU393242:QTU393247 RDQ393242:RDQ393247 RNM393242:RNM393247 RXI393242:RXI393247 SHE393242:SHE393247 SRA393242:SRA393247 TAW393242:TAW393247 TKS393242:TKS393247 TUO393242:TUO393247 UEK393242:UEK393247 UOG393242:UOG393247 UYC393242:UYC393247 VHY393242:VHY393247 VRU393242:VRU393247 WBQ393242:WBQ393247 WLM393242:WLM393247 WVI393242:WVI393247 IW458778:IW458783 SS458778:SS458783 ACO458778:ACO458783 AMK458778:AMK458783 AWG458778:AWG458783 BGC458778:BGC458783 BPY458778:BPY458783 BZU458778:BZU458783 CJQ458778:CJQ458783 CTM458778:CTM458783 DDI458778:DDI458783 DNE458778:DNE458783 DXA458778:DXA458783 EGW458778:EGW458783 EQS458778:EQS458783 FAO458778:FAO458783 FKK458778:FKK458783 FUG458778:FUG458783 GEC458778:GEC458783 GNY458778:GNY458783 GXU458778:GXU458783 HHQ458778:HHQ458783 HRM458778:HRM458783 IBI458778:IBI458783 ILE458778:ILE458783 IVA458778:IVA458783 JEW458778:JEW458783 JOS458778:JOS458783 JYO458778:JYO458783 KIK458778:KIK458783 KSG458778:KSG458783 LCC458778:LCC458783 LLY458778:LLY458783 LVU458778:LVU458783 MFQ458778:MFQ458783 MPM458778:MPM458783 MZI458778:MZI458783 NJE458778:NJE458783 NTA458778:NTA458783 OCW458778:OCW458783 OMS458778:OMS458783 OWO458778:OWO458783 PGK458778:PGK458783 PQG458778:PQG458783 QAC458778:QAC458783 QJY458778:QJY458783 QTU458778:QTU458783 RDQ458778:RDQ458783 RNM458778:RNM458783 RXI458778:RXI458783 SHE458778:SHE458783 SRA458778:SRA458783 TAW458778:TAW458783 TKS458778:TKS458783 TUO458778:TUO458783 UEK458778:UEK458783 UOG458778:UOG458783 UYC458778:UYC458783 VHY458778:VHY458783 VRU458778:VRU458783 WBQ458778:WBQ458783 WLM458778:WLM458783 WVI458778:WVI458783 IW524314:IW524319 SS524314:SS524319 ACO524314:ACO524319 AMK524314:AMK524319 AWG524314:AWG524319 BGC524314:BGC524319 BPY524314:BPY524319 BZU524314:BZU524319 CJQ524314:CJQ524319 CTM524314:CTM524319 DDI524314:DDI524319 DNE524314:DNE524319 DXA524314:DXA524319 EGW524314:EGW524319 EQS524314:EQS524319 FAO524314:FAO524319 FKK524314:FKK524319 FUG524314:FUG524319 GEC524314:GEC524319 GNY524314:GNY524319 GXU524314:GXU524319 HHQ524314:HHQ524319 HRM524314:HRM524319 IBI524314:IBI524319 ILE524314:ILE524319 IVA524314:IVA524319 JEW524314:JEW524319 JOS524314:JOS524319 JYO524314:JYO524319 KIK524314:KIK524319 KSG524314:KSG524319 LCC524314:LCC524319 LLY524314:LLY524319 LVU524314:LVU524319 MFQ524314:MFQ524319 MPM524314:MPM524319 MZI524314:MZI524319 NJE524314:NJE524319 NTA524314:NTA524319 OCW524314:OCW524319 OMS524314:OMS524319 OWO524314:OWO524319 PGK524314:PGK524319 PQG524314:PQG524319 QAC524314:QAC524319 QJY524314:QJY524319 QTU524314:QTU524319 RDQ524314:RDQ524319 RNM524314:RNM524319 RXI524314:RXI524319 SHE524314:SHE524319 SRA524314:SRA524319 TAW524314:TAW524319 TKS524314:TKS524319 TUO524314:TUO524319 UEK524314:UEK524319 UOG524314:UOG524319 UYC524314:UYC524319 VHY524314:VHY524319 VRU524314:VRU524319 WBQ524314:WBQ524319 WLM524314:WLM524319 WVI524314:WVI524319 IW589850:IW589855 SS589850:SS589855 ACO589850:ACO589855 AMK589850:AMK589855 AWG589850:AWG589855 BGC589850:BGC589855 BPY589850:BPY589855 BZU589850:BZU589855 CJQ589850:CJQ589855 CTM589850:CTM589855 DDI589850:DDI589855 DNE589850:DNE589855 DXA589850:DXA589855 EGW589850:EGW589855 EQS589850:EQS589855 FAO589850:FAO589855 FKK589850:FKK589855 FUG589850:FUG589855 GEC589850:GEC589855 GNY589850:GNY589855 GXU589850:GXU589855 HHQ589850:HHQ589855 HRM589850:HRM589855 IBI589850:IBI589855 ILE589850:ILE589855 IVA589850:IVA589855 JEW589850:JEW589855 JOS589850:JOS589855 JYO589850:JYO589855 KIK589850:KIK589855 KSG589850:KSG589855 LCC589850:LCC589855 LLY589850:LLY589855 LVU589850:LVU589855 MFQ589850:MFQ589855 MPM589850:MPM589855 MZI589850:MZI589855 NJE589850:NJE589855 NTA589850:NTA589855 OCW589850:OCW589855 OMS589850:OMS589855 OWO589850:OWO589855 PGK589850:PGK589855 PQG589850:PQG589855 QAC589850:QAC589855 QJY589850:QJY589855 QTU589850:QTU589855 RDQ589850:RDQ589855 RNM589850:RNM589855 RXI589850:RXI589855 SHE589850:SHE589855 SRA589850:SRA589855 TAW589850:TAW589855 TKS589850:TKS589855 TUO589850:TUO589855 UEK589850:UEK589855 UOG589850:UOG589855 UYC589850:UYC589855 VHY589850:VHY589855 VRU589850:VRU589855 WBQ589850:WBQ589855 WLM589850:WLM589855 WVI589850:WVI589855 IW655386:IW655391 SS655386:SS655391 ACO655386:ACO655391 AMK655386:AMK655391 AWG655386:AWG655391 BGC655386:BGC655391 BPY655386:BPY655391 BZU655386:BZU655391 CJQ655386:CJQ655391 CTM655386:CTM655391 DDI655386:DDI655391 DNE655386:DNE655391 DXA655386:DXA655391 EGW655386:EGW655391 EQS655386:EQS655391 FAO655386:FAO655391 FKK655386:FKK655391 FUG655386:FUG655391 GEC655386:GEC655391 GNY655386:GNY655391 GXU655386:GXU655391 HHQ655386:HHQ655391 HRM655386:HRM655391 IBI655386:IBI655391 ILE655386:ILE655391 IVA655386:IVA655391 JEW655386:JEW655391 JOS655386:JOS655391 JYO655386:JYO655391 KIK655386:KIK655391 KSG655386:KSG655391 LCC655386:LCC655391 LLY655386:LLY655391 LVU655386:LVU655391 MFQ655386:MFQ655391 MPM655386:MPM655391 MZI655386:MZI655391 NJE655386:NJE655391 NTA655386:NTA655391 OCW655386:OCW655391 OMS655386:OMS655391 OWO655386:OWO655391 PGK655386:PGK655391 PQG655386:PQG655391 QAC655386:QAC655391 QJY655386:QJY655391 QTU655386:QTU655391 RDQ655386:RDQ655391 RNM655386:RNM655391 RXI655386:RXI655391 SHE655386:SHE655391 SRA655386:SRA655391 TAW655386:TAW655391 TKS655386:TKS655391 TUO655386:TUO655391 UEK655386:UEK655391 UOG655386:UOG655391 UYC655386:UYC655391 VHY655386:VHY655391 VRU655386:VRU655391 WBQ655386:WBQ655391 WLM655386:WLM655391 WVI655386:WVI655391 IW720922:IW720927 SS720922:SS720927 ACO720922:ACO720927 AMK720922:AMK720927 AWG720922:AWG720927 BGC720922:BGC720927 BPY720922:BPY720927 BZU720922:BZU720927 CJQ720922:CJQ720927 CTM720922:CTM720927 DDI720922:DDI720927 DNE720922:DNE720927 DXA720922:DXA720927 EGW720922:EGW720927 EQS720922:EQS720927 FAO720922:FAO720927 FKK720922:FKK720927 FUG720922:FUG720927 GEC720922:GEC720927 GNY720922:GNY720927 GXU720922:GXU720927 HHQ720922:HHQ720927 HRM720922:HRM720927 IBI720922:IBI720927 ILE720922:ILE720927 IVA720922:IVA720927 JEW720922:JEW720927 JOS720922:JOS720927 JYO720922:JYO720927 KIK720922:KIK720927 KSG720922:KSG720927 LCC720922:LCC720927 LLY720922:LLY720927 LVU720922:LVU720927 MFQ720922:MFQ720927 MPM720922:MPM720927 MZI720922:MZI720927 NJE720922:NJE720927 NTA720922:NTA720927 OCW720922:OCW720927 OMS720922:OMS720927 OWO720922:OWO720927 PGK720922:PGK720927 PQG720922:PQG720927 QAC720922:QAC720927 QJY720922:QJY720927 QTU720922:QTU720927 RDQ720922:RDQ720927 RNM720922:RNM720927 RXI720922:RXI720927 SHE720922:SHE720927 SRA720922:SRA720927 TAW720922:TAW720927 TKS720922:TKS720927 TUO720922:TUO720927 UEK720922:UEK720927 UOG720922:UOG720927 UYC720922:UYC720927 VHY720922:VHY720927 VRU720922:VRU720927 WBQ720922:WBQ720927 WLM720922:WLM720927 WVI720922:WVI720927 IW786458:IW786463 SS786458:SS786463 ACO786458:ACO786463 AMK786458:AMK786463 AWG786458:AWG786463 BGC786458:BGC786463 BPY786458:BPY786463 BZU786458:BZU786463 CJQ786458:CJQ786463 CTM786458:CTM786463 DDI786458:DDI786463 DNE786458:DNE786463 DXA786458:DXA786463 EGW786458:EGW786463 EQS786458:EQS786463 FAO786458:FAO786463 FKK786458:FKK786463 FUG786458:FUG786463 GEC786458:GEC786463 GNY786458:GNY786463 GXU786458:GXU786463 HHQ786458:HHQ786463 HRM786458:HRM786463 IBI786458:IBI786463 ILE786458:ILE786463 IVA786458:IVA786463 JEW786458:JEW786463 JOS786458:JOS786463 JYO786458:JYO786463 KIK786458:KIK786463 KSG786458:KSG786463 LCC786458:LCC786463 LLY786458:LLY786463 LVU786458:LVU786463 MFQ786458:MFQ786463 MPM786458:MPM786463 MZI786458:MZI786463 NJE786458:NJE786463 NTA786458:NTA786463 OCW786458:OCW786463 OMS786458:OMS786463 OWO786458:OWO786463 PGK786458:PGK786463 PQG786458:PQG786463 QAC786458:QAC786463 QJY786458:QJY786463 QTU786458:QTU786463 RDQ786458:RDQ786463 RNM786458:RNM786463 RXI786458:RXI786463 SHE786458:SHE786463 SRA786458:SRA786463 TAW786458:TAW786463 TKS786458:TKS786463 TUO786458:TUO786463 UEK786458:UEK786463 UOG786458:UOG786463 UYC786458:UYC786463 VHY786458:VHY786463 VRU786458:VRU786463 WBQ786458:WBQ786463 WLM786458:WLM786463 WVI786458:WVI786463 IW851994:IW851999 SS851994:SS851999 ACO851994:ACO851999 AMK851994:AMK851999 AWG851994:AWG851999 BGC851994:BGC851999 BPY851994:BPY851999 BZU851994:BZU851999 CJQ851994:CJQ851999 CTM851994:CTM851999 DDI851994:DDI851999 DNE851994:DNE851999 DXA851994:DXA851999 EGW851994:EGW851999 EQS851994:EQS851999 FAO851994:FAO851999 FKK851994:FKK851999 FUG851994:FUG851999 GEC851994:GEC851999 GNY851994:GNY851999 GXU851994:GXU851999 HHQ851994:HHQ851999 HRM851994:HRM851999 IBI851994:IBI851999 ILE851994:ILE851999 IVA851994:IVA851999 JEW851994:JEW851999 JOS851994:JOS851999 JYO851994:JYO851999 KIK851994:KIK851999 KSG851994:KSG851999 LCC851994:LCC851999 LLY851994:LLY851999 LVU851994:LVU851999 MFQ851994:MFQ851999 MPM851994:MPM851999 MZI851994:MZI851999 NJE851994:NJE851999 NTA851994:NTA851999 OCW851994:OCW851999 OMS851994:OMS851999 OWO851994:OWO851999 PGK851994:PGK851999 PQG851994:PQG851999 QAC851994:QAC851999 QJY851994:QJY851999 QTU851994:QTU851999 RDQ851994:RDQ851999 RNM851994:RNM851999 RXI851994:RXI851999 SHE851994:SHE851999 SRA851994:SRA851999 TAW851994:TAW851999 TKS851994:TKS851999 TUO851994:TUO851999 UEK851994:UEK851999 UOG851994:UOG851999 UYC851994:UYC851999 VHY851994:VHY851999 VRU851994:VRU851999 WBQ851994:WBQ851999 WLM851994:WLM851999 WVI851994:WVI851999 IW917530:IW917535 SS917530:SS917535 ACO917530:ACO917535 AMK917530:AMK917535 AWG917530:AWG917535 BGC917530:BGC917535 BPY917530:BPY917535 BZU917530:BZU917535 CJQ917530:CJQ917535 CTM917530:CTM917535 DDI917530:DDI917535 DNE917530:DNE917535 DXA917530:DXA917535 EGW917530:EGW917535 EQS917530:EQS917535 FAO917530:FAO917535 FKK917530:FKK917535 FUG917530:FUG917535 GEC917530:GEC917535 GNY917530:GNY917535 GXU917530:GXU917535 HHQ917530:HHQ917535 HRM917530:HRM917535 IBI917530:IBI917535 ILE917530:ILE917535 IVA917530:IVA917535 JEW917530:JEW917535 JOS917530:JOS917535 JYO917530:JYO917535 KIK917530:KIK917535 KSG917530:KSG917535 LCC917530:LCC917535 LLY917530:LLY917535 LVU917530:LVU917535 MFQ917530:MFQ917535 MPM917530:MPM917535 MZI917530:MZI917535 NJE917530:NJE917535 NTA917530:NTA917535 OCW917530:OCW917535 OMS917530:OMS917535 OWO917530:OWO917535 PGK917530:PGK917535 PQG917530:PQG917535 QAC917530:QAC917535 QJY917530:QJY917535 QTU917530:QTU917535 RDQ917530:RDQ917535 RNM917530:RNM917535 RXI917530:RXI917535 SHE917530:SHE917535 SRA917530:SRA917535 TAW917530:TAW917535 TKS917530:TKS917535 TUO917530:TUO917535 UEK917530:UEK917535 UOG917530:UOG917535 UYC917530:UYC917535 VHY917530:VHY917535 VRU917530:VRU917535 WBQ917530:WBQ917535 WLM917530:WLM917535 WVI917530:WVI917535 IW983066:IW983071 SS983066:SS983071 ACO983066:ACO983071 AMK983066:AMK983071 AWG983066:AWG983071 BGC983066:BGC983071 BPY983066:BPY983071 BZU983066:BZU983071 CJQ983066:CJQ983071 CTM983066:CTM983071 DDI983066:DDI983071 DNE983066:DNE983071 DXA983066:DXA983071 EGW983066:EGW983071 EQS983066:EQS983071 FAO983066:FAO983071 FKK983066:FKK983071 FUG983066:FUG983071 GEC983066:GEC983071 GNY983066:GNY983071 GXU983066:GXU983071 HHQ983066:HHQ983071 HRM983066:HRM983071 IBI983066:IBI983071 ILE983066:ILE983071 IVA983066:IVA983071 JEW983066:JEW983071 JOS983066:JOS983071 JYO983066:JYO983071 KIK983066:KIK983071 KSG983066:KSG983071 LCC983066:LCC983071 LLY983066:LLY983071 LVU983066:LVU983071 MFQ983066:MFQ983071 MPM983066:MPM983071 MZI983066:MZI983071 NJE983066:NJE983071 NTA983066:NTA983071 OCW983066:OCW983071 OMS983066:OMS983071 OWO983066:OWO983071 PGK983066:PGK983071 PQG983066:PQG983071 QAC983066:QAC983071 QJY983066:QJY983071 QTU983066:QTU983071 RDQ983066:RDQ983071 RNM983066:RNM983071 RXI983066:RXI983071 SHE983066:SHE983071 SRA983066:SRA983071 TAW983066:TAW983071 TKS983066:TKS983071 TUO983066:TUO983071 UEK983066:UEK983071 UOG983066:UOG983071 UYC983066:UYC983071 VHY983066:VHY983071 VRU983066:VRU983071 WBQ983066:WBQ983071 WLM983066:WLM983071 WVI983066:WVI983071 F65562:F65567 F131098:F131103 F196634:F196639 F262170:F262175 F327706:F327711 F393242:F393247 F458778:F458783 F524314:F524319 F589850:F589855 F655386:F655391 F720922:F720927 F786458:F786463 F851994:F851999 F917530:F917535 F983066:F983071 WVI8:WVI10 WLM8:WLM10 WBQ8:WBQ10 VRU8:VRU10 VHY8:VHY10 UYC8:UYC10 UOG8:UOG10 UEK8:UEK10 TUO8:TUO10 TKS8:TKS10 TAW8:TAW10 SRA8:SRA10 SHE8:SHE10 RXI8:RXI10 RNM8:RNM10 RDQ8:RDQ10 QTU8:QTU10 QJY8:QJY10 QAC8:QAC10 PQG8:PQG10 PGK8:PGK10 OWO8:OWO10 OMS8:OMS10 OCW8:OCW10 NTA8:NTA10 NJE8:NJE10 MZI8:MZI10 MPM8:MPM10 MFQ8:MFQ10 LVU8:LVU10 LLY8:LLY10 LCC8:LCC10 KSG8:KSG10 KIK8:KIK10 JYO8:JYO10 JOS8:JOS10 JEW8:JEW10 IVA8:IVA10 ILE8:ILE10 IBI8:IBI10 HRM8:HRM10 HHQ8:HHQ10 GXU8:GXU10 GNY8:GNY10 GEC8:GEC10 FUG8:FUG10 FKK8:FKK10 FAO8:FAO10 EQS8:EQS10 EGW8:EGW10 DXA8:DXA10 DNE8:DNE10 DDI8:DDI10 CTM8:CTM10 CJQ8:CJQ10 BZU8:BZU10 BPY8:BPY10 BGC8:BGC10 AWG8:AWG10 AMK8:AMK10 ACO8:ACO10 SS8:SS10 IW8:IW10 F8:F10"/>
    <dataValidation type="list" allowBlank="1" showInputMessage="1" showErrorMessage="1" promptTitle="Fringe rate" prompt="Choose the appropriate rate:_x000a_federal=24.8%_x000a_nonfederal=26.9%_x000a_benefits-ineligible=8.0%" sqref="IW65561 SS65561 ACO65561 AMK65561 AWG65561 BGC65561 BPY65561 BZU65561 CJQ65561 CTM65561 DDI65561 DNE65561 DXA65561 EGW65561 EQS65561 FAO65561 FKK65561 FUG65561 GEC65561 GNY65561 GXU65561 HHQ65561 HRM65561 IBI65561 ILE65561 IVA65561 JEW65561 JOS65561 JYO65561 KIK65561 KSG65561 LCC65561 LLY65561 LVU65561 MFQ65561 MPM65561 MZI65561 NJE65561 NTA65561 OCW65561 OMS65561 OWO65561 PGK65561 PQG65561 QAC65561 QJY65561 QTU65561 RDQ65561 RNM65561 RXI65561 SHE65561 SRA65561 TAW65561 TKS65561 TUO65561 UEK65561 UOG65561 UYC65561 VHY65561 VRU65561 WBQ65561 WLM65561 WVI65561 IW131097 SS131097 ACO131097 AMK131097 AWG131097 BGC131097 BPY131097 BZU131097 CJQ131097 CTM131097 DDI131097 DNE131097 DXA131097 EGW131097 EQS131097 FAO131097 FKK131097 FUG131097 GEC131097 GNY131097 GXU131097 HHQ131097 HRM131097 IBI131097 ILE131097 IVA131097 JEW131097 JOS131097 JYO131097 KIK131097 KSG131097 LCC131097 LLY131097 LVU131097 MFQ131097 MPM131097 MZI131097 NJE131097 NTA131097 OCW131097 OMS131097 OWO131097 PGK131097 PQG131097 QAC131097 QJY131097 QTU131097 RDQ131097 RNM131097 RXI131097 SHE131097 SRA131097 TAW131097 TKS131097 TUO131097 UEK131097 UOG131097 UYC131097 VHY131097 VRU131097 WBQ131097 WLM131097 WVI131097 IW196633 SS196633 ACO196633 AMK196633 AWG196633 BGC196633 BPY196633 BZU196633 CJQ196633 CTM196633 DDI196633 DNE196633 DXA196633 EGW196633 EQS196633 FAO196633 FKK196633 FUG196633 GEC196633 GNY196633 GXU196633 HHQ196633 HRM196633 IBI196633 ILE196633 IVA196633 JEW196633 JOS196633 JYO196633 KIK196633 KSG196633 LCC196633 LLY196633 LVU196633 MFQ196633 MPM196633 MZI196633 NJE196633 NTA196633 OCW196633 OMS196633 OWO196633 PGK196633 PQG196633 QAC196633 QJY196633 QTU196633 RDQ196633 RNM196633 RXI196633 SHE196633 SRA196633 TAW196633 TKS196633 TUO196633 UEK196633 UOG196633 UYC196633 VHY196633 VRU196633 WBQ196633 WLM196633 WVI196633 IW262169 SS262169 ACO262169 AMK262169 AWG262169 BGC262169 BPY262169 BZU262169 CJQ262169 CTM262169 DDI262169 DNE262169 DXA262169 EGW262169 EQS262169 FAO262169 FKK262169 FUG262169 GEC262169 GNY262169 GXU262169 HHQ262169 HRM262169 IBI262169 ILE262169 IVA262169 JEW262169 JOS262169 JYO262169 KIK262169 KSG262169 LCC262169 LLY262169 LVU262169 MFQ262169 MPM262169 MZI262169 NJE262169 NTA262169 OCW262169 OMS262169 OWO262169 PGK262169 PQG262169 QAC262169 QJY262169 QTU262169 RDQ262169 RNM262169 RXI262169 SHE262169 SRA262169 TAW262169 TKS262169 TUO262169 UEK262169 UOG262169 UYC262169 VHY262169 VRU262169 WBQ262169 WLM262169 WVI262169 IW327705 SS327705 ACO327705 AMK327705 AWG327705 BGC327705 BPY327705 BZU327705 CJQ327705 CTM327705 DDI327705 DNE327705 DXA327705 EGW327705 EQS327705 FAO327705 FKK327705 FUG327705 GEC327705 GNY327705 GXU327705 HHQ327705 HRM327705 IBI327705 ILE327705 IVA327705 JEW327705 JOS327705 JYO327705 KIK327705 KSG327705 LCC327705 LLY327705 LVU327705 MFQ327705 MPM327705 MZI327705 NJE327705 NTA327705 OCW327705 OMS327705 OWO327705 PGK327705 PQG327705 QAC327705 QJY327705 QTU327705 RDQ327705 RNM327705 RXI327705 SHE327705 SRA327705 TAW327705 TKS327705 TUO327705 UEK327705 UOG327705 UYC327705 VHY327705 VRU327705 WBQ327705 WLM327705 WVI327705 IW393241 SS393241 ACO393241 AMK393241 AWG393241 BGC393241 BPY393241 BZU393241 CJQ393241 CTM393241 DDI393241 DNE393241 DXA393241 EGW393241 EQS393241 FAO393241 FKK393241 FUG393241 GEC393241 GNY393241 GXU393241 HHQ393241 HRM393241 IBI393241 ILE393241 IVA393241 JEW393241 JOS393241 JYO393241 KIK393241 KSG393241 LCC393241 LLY393241 LVU393241 MFQ393241 MPM393241 MZI393241 NJE393241 NTA393241 OCW393241 OMS393241 OWO393241 PGK393241 PQG393241 QAC393241 QJY393241 QTU393241 RDQ393241 RNM393241 RXI393241 SHE393241 SRA393241 TAW393241 TKS393241 TUO393241 UEK393241 UOG393241 UYC393241 VHY393241 VRU393241 WBQ393241 WLM393241 WVI393241 IW458777 SS458777 ACO458777 AMK458777 AWG458777 BGC458777 BPY458777 BZU458777 CJQ458777 CTM458777 DDI458777 DNE458777 DXA458777 EGW458777 EQS458777 FAO458777 FKK458777 FUG458777 GEC458777 GNY458777 GXU458777 HHQ458777 HRM458777 IBI458777 ILE458777 IVA458777 JEW458777 JOS458777 JYO458777 KIK458777 KSG458777 LCC458777 LLY458777 LVU458777 MFQ458777 MPM458777 MZI458777 NJE458777 NTA458777 OCW458777 OMS458777 OWO458777 PGK458777 PQG458777 QAC458777 QJY458777 QTU458777 RDQ458777 RNM458777 RXI458777 SHE458777 SRA458777 TAW458777 TKS458777 TUO458777 UEK458777 UOG458777 UYC458777 VHY458777 VRU458777 WBQ458777 WLM458777 WVI458777 IW524313 SS524313 ACO524313 AMK524313 AWG524313 BGC524313 BPY524313 BZU524313 CJQ524313 CTM524313 DDI524313 DNE524313 DXA524313 EGW524313 EQS524313 FAO524313 FKK524313 FUG524313 GEC524313 GNY524313 GXU524313 HHQ524313 HRM524313 IBI524313 ILE524313 IVA524313 JEW524313 JOS524313 JYO524313 KIK524313 KSG524313 LCC524313 LLY524313 LVU524313 MFQ524313 MPM524313 MZI524313 NJE524313 NTA524313 OCW524313 OMS524313 OWO524313 PGK524313 PQG524313 QAC524313 QJY524313 QTU524313 RDQ524313 RNM524313 RXI524313 SHE524313 SRA524313 TAW524313 TKS524313 TUO524313 UEK524313 UOG524313 UYC524313 VHY524313 VRU524313 WBQ524313 WLM524313 WVI524313 IW589849 SS589849 ACO589849 AMK589849 AWG589849 BGC589849 BPY589849 BZU589849 CJQ589849 CTM589849 DDI589849 DNE589849 DXA589849 EGW589849 EQS589849 FAO589849 FKK589849 FUG589849 GEC589849 GNY589849 GXU589849 HHQ589849 HRM589849 IBI589849 ILE589849 IVA589849 JEW589849 JOS589849 JYO589849 KIK589849 KSG589849 LCC589849 LLY589849 LVU589849 MFQ589849 MPM589849 MZI589849 NJE589849 NTA589849 OCW589849 OMS589849 OWO589849 PGK589849 PQG589849 QAC589849 QJY589849 QTU589849 RDQ589849 RNM589849 RXI589849 SHE589849 SRA589849 TAW589849 TKS589849 TUO589849 UEK589849 UOG589849 UYC589849 VHY589849 VRU589849 WBQ589849 WLM589849 WVI589849 IW655385 SS655385 ACO655385 AMK655385 AWG655385 BGC655385 BPY655385 BZU655385 CJQ655385 CTM655385 DDI655385 DNE655385 DXA655385 EGW655385 EQS655385 FAO655385 FKK655385 FUG655385 GEC655385 GNY655385 GXU655385 HHQ655385 HRM655385 IBI655385 ILE655385 IVA655385 JEW655385 JOS655385 JYO655385 KIK655385 KSG655385 LCC655385 LLY655385 LVU655385 MFQ655385 MPM655385 MZI655385 NJE655385 NTA655385 OCW655385 OMS655385 OWO655385 PGK655385 PQG655385 QAC655385 QJY655385 QTU655385 RDQ655385 RNM655385 RXI655385 SHE655385 SRA655385 TAW655385 TKS655385 TUO655385 UEK655385 UOG655385 UYC655385 VHY655385 VRU655385 WBQ655385 WLM655385 WVI655385 IW720921 SS720921 ACO720921 AMK720921 AWG720921 BGC720921 BPY720921 BZU720921 CJQ720921 CTM720921 DDI720921 DNE720921 DXA720921 EGW720921 EQS720921 FAO720921 FKK720921 FUG720921 GEC720921 GNY720921 GXU720921 HHQ720921 HRM720921 IBI720921 ILE720921 IVA720921 JEW720921 JOS720921 JYO720921 KIK720921 KSG720921 LCC720921 LLY720921 LVU720921 MFQ720921 MPM720921 MZI720921 NJE720921 NTA720921 OCW720921 OMS720921 OWO720921 PGK720921 PQG720921 QAC720921 QJY720921 QTU720921 RDQ720921 RNM720921 RXI720921 SHE720921 SRA720921 TAW720921 TKS720921 TUO720921 UEK720921 UOG720921 UYC720921 VHY720921 VRU720921 WBQ720921 WLM720921 WVI720921 IW786457 SS786457 ACO786457 AMK786457 AWG786457 BGC786457 BPY786457 BZU786457 CJQ786457 CTM786457 DDI786457 DNE786457 DXA786457 EGW786457 EQS786457 FAO786457 FKK786457 FUG786457 GEC786457 GNY786457 GXU786457 HHQ786457 HRM786457 IBI786457 ILE786457 IVA786457 JEW786457 JOS786457 JYO786457 KIK786457 KSG786457 LCC786457 LLY786457 LVU786457 MFQ786457 MPM786457 MZI786457 NJE786457 NTA786457 OCW786457 OMS786457 OWO786457 PGK786457 PQG786457 QAC786457 QJY786457 QTU786457 RDQ786457 RNM786457 RXI786457 SHE786457 SRA786457 TAW786457 TKS786457 TUO786457 UEK786457 UOG786457 UYC786457 VHY786457 VRU786457 WBQ786457 WLM786457 WVI786457 IW851993 SS851993 ACO851993 AMK851993 AWG851993 BGC851993 BPY851993 BZU851993 CJQ851993 CTM851993 DDI851993 DNE851993 DXA851993 EGW851993 EQS851993 FAO851993 FKK851993 FUG851993 GEC851993 GNY851993 GXU851993 HHQ851993 HRM851993 IBI851993 ILE851993 IVA851993 JEW851993 JOS851993 JYO851993 KIK851993 KSG851993 LCC851993 LLY851993 LVU851993 MFQ851993 MPM851993 MZI851993 NJE851993 NTA851993 OCW851993 OMS851993 OWO851993 PGK851993 PQG851993 QAC851993 QJY851993 QTU851993 RDQ851993 RNM851993 RXI851993 SHE851993 SRA851993 TAW851993 TKS851993 TUO851993 UEK851993 UOG851993 UYC851993 VHY851993 VRU851993 WBQ851993 WLM851993 WVI851993 IW917529 SS917529 ACO917529 AMK917529 AWG917529 BGC917529 BPY917529 BZU917529 CJQ917529 CTM917529 DDI917529 DNE917529 DXA917529 EGW917529 EQS917529 FAO917529 FKK917529 FUG917529 GEC917529 GNY917529 GXU917529 HHQ917529 HRM917529 IBI917529 ILE917529 IVA917529 JEW917529 JOS917529 JYO917529 KIK917529 KSG917529 LCC917529 LLY917529 LVU917529 MFQ917529 MPM917529 MZI917529 NJE917529 NTA917529 OCW917529 OMS917529 OWO917529 PGK917529 PQG917529 QAC917529 QJY917529 QTU917529 RDQ917529 RNM917529 RXI917529 SHE917529 SRA917529 TAW917529 TKS917529 TUO917529 UEK917529 UOG917529 UYC917529 VHY917529 VRU917529 WBQ917529 WLM917529 WVI917529 IW983065 SS983065 ACO983065 AMK983065 AWG983065 BGC983065 BPY983065 BZU983065 CJQ983065 CTM983065 DDI983065 DNE983065 DXA983065 EGW983065 EQS983065 FAO983065 FKK983065 FUG983065 GEC983065 GNY983065 GXU983065 HHQ983065 HRM983065 IBI983065 ILE983065 IVA983065 JEW983065 JOS983065 JYO983065 KIK983065 KSG983065 LCC983065 LLY983065 LVU983065 MFQ983065 MPM983065 MZI983065 NJE983065 NTA983065 OCW983065 OMS983065 OWO983065 PGK983065 PQG983065 QAC983065 QJY983065 QTU983065 RDQ983065 RNM983065 RXI983065 SHE983065 SRA983065 TAW983065 TKS983065 TUO983065 UEK983065 UOG983065 UYC983065 VHY983065 VRU983065 WBQ983065 WLM983065 WVI983065 F65561 F983065 F917529 F851993 F786457 F720921 F655385 F589849 F524313 F458777 F393241 F327705 F262169 F196633 F131097 IW7 WVI7 WLM7 WBQ7 VRU7 VHY7 UYC7 UOG7 UEK7 TUO7 TKS7 TAW7 SRA7 SHE7 RXI7 RNM7 RDQ7 QTU7 QJY7 QAC7 PQG7 PGK7 OWO7 OMS7 OCW7 NTA7 NJE7 MZI7 MPM7 MFQ7 LVU7 LLY7 LCC7 KSG7 KIK7 JYO7 JOS7 JEW7 IVA7 ILE7 IBI7 HRM7 HHQ7 GXU7 GNY7 GEC7 FUG7 FKK7 FAO7 EQS7 EGW7 DXA7 DNE7 DDI7 CTM7 CJQ7 BZU7 BPY7 BGC7 AWG7 AMK7 ACO7 SS7 F7">
      <formula1>#REF!</formula1>
    </dataValidation>
    <dataValidation type="list" allowBlank="1" showInputMessage="1" showErrorMessage="1" promptTitle="Cost-Sharing" prompt="Indicate whether this line is being cost-shared." sqref="JG65598:JG65606 TC65598:TC65606 ACY65598:ACY65606 AMU65598:AMU65606 AWQ65598:AWQ65606 BGM65598:BGM65606 BQI65598:BQI65606 CAE65598:CAE65606 CKA65598:CKA65606 CTW65598:CTW65606 DDS65598:DDS65606 DNO65598:DNO65606 DXK65598:DXK65606 EHG65598:EHG65606 ERC65598:ERC65606 FAY65598:FAY65606 FKU65598:FKU65606 FUQ65598:FUQ65606 GEM65598:GEM65606 GOI65598:GOI65606 GYE65598:GYE65606 HIA65598:HIA65606 HRW65598:HRW65606 IBS65598:IBS65606 ILO65598:ILO65606 IVK65598:IVK65606 JFG65598:JFG65606 JPC65598:JPC65606 JYY65598:JYY65606 KIU65598:KIU65606 KSQ65598:KSQ65606 LCM65598:LCM65606 LMI65598:LMI65606 LWE65598:LWE65606 MGA65598:MGA65606 MPW65598:MPW65606 MZS65598:MZS65606 NJO65598:NJO65606 NTK65598:NTK65606 ODG65598:ODG65606 ONC65598:ONC65606 OWY65598:OWY65606 PGU65598:PGU65606 PQQ65598:PQQ65606 QAM65598:QAM65606 QKI65598:QKI65606 QUE65598:QUE65606 REA65598:REA65606 RNW65598:RNW65606 RXS65598:RXS65606 SHO65598:SHO65606 SRK65598:SRK65606 TBG65598:TBG65606 TLC65598:TLC65606 TUY65598:TUY65606 UEU65598:UEU65606 UOQ65598:UOQ65606 UYM65598:UYM65606 VII65598:VII65606 VSE65598:VSE65606 WCA65598:WCA65606 WLW65598:WLW65606 WVS65598:WVS65606 JG131134:JG131142 TC131134:TC131142 ACY131134:ACY131142 AMU131134:AMU131142 AWQ131134:AWQ131142 BGM131134:BGM131142 BQI131134:BQI131142 CAE131134:CAE131142 CKA131134:CKA131142 CTW131134:CTW131142 DDS131134:DDS131142 DNO131134:DNO131142 DXK131134:DXK131142 EHG131134:EHG131142 ERC131134:ERC131142 FAY131134:FAY131142 FKU131134:FKU131142 FUQ131134:FUQ131142 GEM131134:GEM131142 GOI131134:GOI131142 GYE131134:GYE131142 HIA131134:HIA131142 HRW131134:HRW131142 IBS131134:IBS131142 ILO131134:ILO131142 IVK131134:IVK131142 JFG131134:JFG131142 JPC131134:JPC131142 JYY131134:JYY131142 KIU131134:KIU131142 KSQ131134:KSQ131142 LCM131134:LCM131142 LMI131134:LMI131142 LWE131134:LWE131142 MGA131134:MGA131142 MPW131134:MPW131142 MZS131134:MZS131142 NJO131134:NJO131142 NTK131134:NTK131142 ODG131134:ODG131142 ONC131134:ONC131142 OWY131134:OWY131142 PGU131134:PGU131142 PQQ131134:PQQ131142 QAM131134:QAM131142 QKI131134:QKI131142 QUE131134:QUE131142 REA131134:REA131142 RNW131134:RNW131142 RXS131134:RXS131142 SHO131134:SHO131142 SRK131134:SRK131142 TBG131134:TBG131142 TLC131134:TLC131142 TUY131134:TUY131142 UEU131134:UEU131142 UOQ131134:UOQ131142 UYM131134:UYM131142 VII131134:VII131142 VSE131134:VSE131142 WCA131134:WCA131142 WLW131134:WLW131142 WVS131134:WVS131142 JG196670:JG196678 TC196670:TC196678 ACY196670:ACY196678 AMU196670:AMU196678 AWQ196670:AWQ196678 BGM196670:BGM196678 BQI196670:BQI196678 CAE196670:CAE196678 CKA196670:CKA196678 CTW196670:CTW196678 DDS196670:DDS196678 DNO196670:DNO196678 DXK196670:DXK196678 EHG196670:EHG196678 ERC196670:ERC196678 FAY196670:FAY196678 FKU196670:FKU196678 FUQ196670:FUQ196678 GEM196670:GEM196678 GOI196670:GOI196678 GYE196670:GYE196678 HIA196670:HIA196678 HRW196670:HRW196678 IBS196670:IBS196678 ILO196670:ILO196678 IVK196670:IVK196678 JFG196670:JFG196678 JPC196670:JPC196678 JYY196670:JYY196678 KIU196670:KIU196678 KSQ196670:KSQ196678 LCM196670:LCM196678 LMI196670:LMI196678 LWE196670:LWE196678 MGA196670:MGA196678 MPW196670:MPW196678 MZS196670:MZS196678 NJO196670:NJO196678 NTK196670:NTK196678 ODG196670:ODG196678 ONC196670:ONC196678 OWY196670:OWY196678 PGU196670:PGU196678 PQQ196670:PQQ196678 QAM196670:QAM196678 QKI196670:QKI196678 QUE196670:QUE196678 REA196670:REA196678 RNW196670:RNW196678 RXS196670:RXS196678 SHO196670:SHO196678 SRK196670:SRK196678 TBG196670:TBG196678 TLC196670:TLC196678 TUY196670:TUY196678 UEU196670:UEU196678 UOQ196670:UOQ196678 UYM196670:UYM196678 VII196670:VII196678 VSE196670:VSE196678 WCA196670:WCA196678 WLW196670:WLW196678 WVS196670:WVS196678 JG262206:JG262214 TC262206:TC262214 ACY262206:ACY262214 AMU262206:AMU262214 AWQ262206:AWQ262214 BGM262206:BGM262214 BQI262206:BQI262214 CAE262206:CAE262214 CKA262206:CKA262214 CTW262206:CTW262214 DDS262206:DDS262214 DNO262206:DNO262214 DXK262206:DXK262214 EHG262206:EHG262214 ERC262206:ERC262214 FAY262206:FAY262214 FKU262206:FKU262214 FUQ262206:FUQ262214 GEM262206:GEM262214 GOI262206:GOI262214 GYE262206:GYE262214 HIA262206:HIA262214 HRW262206:HRW262214 IBS262206:IBS262214 ILO262206:ILO262214 IVK262206:IVK262214 JFG262206:JFG262214 JPC262206:JPC262214 JYY262206:JYY262214 KIU262206:KIU262214 KSQ262206:KSQ262214 LCM262206:LCM262214 LMI262206:LMI262214 LWE262206:LWE262214 MGA262206:MGA262214 MPW262206:MPW262214 MZS262206:MZS262214 NJO262206:NJO262214 NTK262206:NTK262214 ODG262206:ODG262214 ONC262206:ONC262214 OWY262206:OWY262214 PGU262206:PGU262214 PQQ262206:PQQ262214 QAM262206:QAM262214 QKI262206:QKI262214 QUE262206:QUE262214 REA262206:REA262214 RNW262206:RNW262214 RXS262206:RXS262214 SHO262206:SHO262214 SRK262206:SRK262214 TBG262206:TBG262214 TLC262206:TLC262214 TUY262206:TUY262214 UEU262206:UEU262214 UOQ262206:UOQ262214 UYM262206:UYM262214 VII262206:VII262214 VSE262206:VSE262214 WCA262206:WCA262214 WLW262206:WLW262214 WVS262206:WVS262214 JG327742:JG327750 TC327742:TC327750 ACY327742:ACY327750 AMU327742:AMU327750 AWQ327742:AWQ327750 BGM327742:BGM327750 BQI327742:BQI327750 CAE327742:CAE327750 CKA327742:CKA327750 CTW327742:CTW327750 DDS327742:DDS327750 DNO327742:DNO327750 DXK327742:DXK327750 EHG327742:EHG327750 ERC327742:ERC327750 FAY327742:FAY327750 FKU327742:FKU327750 FUQ327742:FUQ327750 GEM327742:GEM327750 GOI327742:GOI327750 GYE327742:GYE327750 HIA327742:HIA327750 HRW327742:HRW327750 IBS327742:IBS327750 ILO327742:ILO327750 IVK327742:IVK327750 JFG327742:JFG327750 JPC327742:JPC327750 JYY327742:JYY327750 KIU327742:KIU327750 KSQ327742:KSQ327750 LCM327742:LCM327750 LMI327742:LMI327750 LWE327742:LWE327750 MGA327742:MGA327750 MPW327742:MPW327750 MZS327742:MZS327750 NJO327742:NJO327750 NTK327742:NTK327750 ODG327742:ODG327750 ONC327742:ONC327750 OWY327742:OWY327750 PGU327742:PGU327750 PQQ327742:PQQ327750 QAM327742:QAM327750 QKI327742:QKI327750 QUE327742:QUE327750 REA327742:REA327750 RNW327742:RNW327750 RXS327742:RXS327750 SHO327742:SHO327750 SRK327742:SRK327750 TBG327742:TBG327750 TLC327742:TLC327750 TUY327742:TUY327750 UEU327742:UEU327750 UOQ327742:UOQ327750 UYM327742:UYM327750 VII327742:VII327750 VSE327742:VSE327750 WCA327742:WCA327750 WLW327742:WLW327750 WVS327742:WVS327750 JG393278:JG393286 TC393278:TC393286 ACY393278:ACY393286 AMU393278:AMU393286 AWQ393278:AWQ393286 BGM393278:BGM393286 BQI393278:BQI393286 CAE393278:CAE393286 CKA393278:CKA393286 CTW393278:CTW393286 DDS393278:DDS393286 DNO393278:DNO393286 DXK393278:DXK393286 EHG393278:EHG393286 ERC393278:ERC393286 FAY393278:FAY393286 FKU393278:FKU393286 FUQ393278:FUQ393286 GEM393278:GEM393286 GOI393278:GOI393286 GYE393278:GYE393286 HIA393278:HIA393286 HRW393278:HRW393286 IBS393278:IBS393286 ILO393278:ILO393286 IVK393278:IVK393286 JFG393278:JFG393286 JPC393278:JPC393286 JYY393278:JYY393286 KIU393278:KIU393286 KSQ393278:KSQ393286 LCM393278:LCM393286 LMI393278:LMI393286 LWE393278:LWE393286 MGA393278:MGA393286 MPW393278:MPW393286 MZS393278:MZS393286 NJO393278:NJO393286 NTK393278:NTK393286 ODG393278:ODG393286 ONC393278:ONC393286 OWY393278:OWY393286 PGU393278:PGU393286 PQQ393278:PQQ393286 QAM393278:QAM393286 QKI393278:QKI393286 QUE393278:QUE393286 REA393278:REA393286 RNW393278:RNW393286 RXS393278:RXS393286 SHO393278:SHO393286 SRK393278:SRK393286 TBG393278:TBG393286 TLC393278:TLC393286 TUY393278:TUY393286 UEU393278:UEU393286 UOQ393278:UOQ393286 UYM393278:UYM393286 VII393278:VII393286 VSE393278:VSE393286 WCA393278:WCA393286 WLW393278:WLW393286 WVS393278:WVS393286 JG458814:JG458822 TC458814:TC458822 ACY458814:ACY458822 AMU458814:AMU458822 AWQ458814:AWQ458822 BGM458814:BGM458822 BQI458814:BQI458822 CAE458814:CAE458822 CKA458814:CKA458822 CTW458814:CTW458822 DDS458814:DDS458822 DNO458814:DNO458822 DXK458814:DXK458822 EHG458814:EHG458822 ERC458814:ERC458822 FAY458814:FAY458822 FKU458814:FKU458822 FUQ458814:FUQ458822 GEM458814:GEM458822 GOI458814:GOI458822 GYE458814:GYE458822 HIA458814:HIA458822 HRW458814:HRW458822 IBS458814:IBS458822 ILO458814:ILO458822 IVK458814:IVK458822 JFG458814:JFG458822 JPC458814:JPC458822 JYY458814:JYY458822 KIU458814:KIU458822 KSQ458814:KSQ458822 LCM458814:LCM458822 LMI458814:LMI458822 LWE458814:LWE458822 MGA458814:MGA458822 MPW458814:MPW458822 MZS458814:MZS458822 NJO458814:NJO458822 NTK458814:NTK458822 ODG458814:ODG458822 ONC458814:ONC458822 OWY458814:OWY458822 PGU458814:PGU458822 PQQ458814:PQQ458822 QAM458814:QAM458822 QKI458814:QKI458822 QUE458814:QUE458822 REA458814:REA458822 RNW458814:RNW458822 RXS458814:RXS458822 SHO458814:SHO458822 SRK458814:SRK458822 TBG458814:TBG458822 TLC458814:TLC458822 TUY458814:TUY458822 UEU458814:UEU458822 UOQ458814:UOQ458822 UYM458814:UYM458822 VII458814:VII458822 VSE458814:VSE458822 WCA458814:WCA458822 WLW458814:WLW458822 WVS458814:WVS458822 JG524350:JG524358 TC524350:TC524358 ACY524350:ACY524358 AMU524350:AMU524358 AWQ524350:AWQ524358 BGM524350:BGM524358 BQI524350:BQI524358 CAE524350:CAE524358 CKA524350:CKA524358 CTW524350:CTW524358 DDS524350:DDS524358 DNO524350:DNO524358 DXK524350:DXK524358 EHG524350:EHG524358 ERC524350:ERC524358 FAY524350:FAY524358 FKU524350:FKU524358 FUQ524350:FUQ524358 GEM524350:GEM524358 GOI524350:GOI524358 GYE524350:GYE524358 HIA524350:HIA524358 HRW524350:HRW524358 IBS524350:IBS524358 ILO524350:ILO524358 IVK524350:IVK524358 JFG524350:JFG524358 JPC524350:JPC524358 JYY524350:JYY524358 KIU524350:KIU524358 KSQ524350:KSQ524358 LCM524350:LCM524358 LMI524350:LMI524358 LWE524350:LWE524358 MGA524350:MGA524358 MPW524350:MPW524358 MZS524350:MZS524358 NJO524350:NJO524358 NTK524350:NTK524358 ODG524350:ODG524358 ONC524350:ONC524358 OWY524350:OWY524358 PGU524350:PGU524358 PQQ524350:PQQ524358 QAM524350:QAM524358 QKI524350:QKI524358 QUE524350:QUE524358 REA524350:REA524358 RNW524350:RNW524358 RXS524350:RXS524358 SHO524350:SHO524358 SRK524350:SRK524358 TBG524350:TBG524358 TLC524350:TLC524358 TUY524350:TUY524358 UEU524350:UEU524358 UOQ524350:UOQ524358 UYM524350:UYM524358 VII524350:VII524358 VSE524350:VSE524358 WCA524350:WCA524358 WLW524350:WLW524358 WVS524350:WVS524358 JG589886:JG589894 TC589886:TC589894 ACY589886:ACY589894 AMU589886:AMU589894 AWQ589886:AWQ589894 BGM589886:BGM589894 BQI589886:BQI589894 CAE589886:CAE589894 CKA589886:CKA589894 CTW589886:CTW589894 DDS589886:DDS589894 DNO589886:DNO589894 DXK589886:DXK589894 EHG589886:EHG589894 ERC589886:ERC589894 FAY589886:FAY589894 FKU589886:FKU589894 FUQ589886:FUQ589894 GEM589886:GEM589894 GOI589886:GOI589894 GYE589886:GYE589894 HIA589886:HIA589894 HRW589886:HRW589894 IBS589886:IBS589894 ILO589886:ILO589894 IVK589886:IVK589894 JFG589886:JFG589894 JPC589886:JPC589894 JYY589886:JYY589894 KIU589886:KIU589894 KSQ589886:KSQ589894 LCM589886:LCM589894 LMI589886:LMI589894 LWE589886:LWE589894 MGA589886:MGA589894 MPW589886:MPW589894 MZS589886:MZS589894 NJO589886:NJO589894 NTK589886:NTK589894 ODG589886:ODG589894 ONC589886:ONC589894 OWY589886:OWY589894 PGU589886:PGU589894 PQQ589886:PQQ589894 QAM589886:QAM589894 QKI589886:QKI589894 QUE589886:QUE589894 REA589886:REA589894 RNW589886:RNW589894 RXS589886:RXS589894 SHO589886:SHO589894 SRK589886:SRK589894 TBG589886:TBG589894 TLC589886:TLC589894 TUY589886:TUY589894 UEU589886:UEU589894 UOQ589886:UOQ589894 UYM589886:UYM589894 VII589886:VII589894 VSE589886:VSE589894 WCA589886:WCA589894 WLW589886:WLW589894 WVS589886:WVS589894 JG655422:JG655430 TC655422:TC655430 ACY655422:ACY655430 AMU655422:AMU655430 AWQ655422:AWQ655430 BGM655422:BGM655430 BQI655422:BQI655430 CAE655422:CAE655430 CKA655422:CKA655430 CTW655422:CTW655430 DDS655422:DDS655430 DNO655422:DNO655430 DXK655422:DXK655430 EHG655422:EHG655430 ERC655422:ERC655430 FAY655422:FAY655430 FKU655422:FKU655430 FUQ655422:FUQ655430 GEM655422:GEM655430 GOI655422:GOI655430 GYE655422:GYE655430 HIA655422:HIA655430 HRW655422:HRW655430 IBS655422:IBS655430 ILO655422:ILO655430 IVK655422:IVK655430 JFG655422:JFG655430 JPC655422:JPC655430 JYY655422:JYY655430 KIU655422:KIU655430 KSQ655422:KSQ655430 LCM655422:LCM655430 LMI655422:LMI655430 LWE655422:LWE655430 MGA655422:MGA655430 MPW655422:MPW655430 MZS655422:MZS655430 NJO655422:NJO655430 NTK655422:NTK655430 ODG655422:ODG655430 ONC655422:ONC655430 OWY655422:OWY655430 PGU655422:PGU655430 PQQ655422:PQQ655430 QAM655422:QAM655430 QKI655422:QKI655430 QUE655422:QUE655430 REA655422:REA655430 RNW655422:RNW655430 RXS655422:RXS655430 SHO655422:SHO655430 SRK655422:SRK655430 TBG655422:TBG655430 TLC655422:TLC655430 TUY655422:TUY655430 UEU655422:UEU655430 UOQ655422:UOQ655430 UYM655422:UYM655430 VII655422:VII655430 VSE655422:VSE655430 WCA655422:WCA655430 WLW655422:WLW655430 WVS655422:WVS655430 JG720958:JG720966 TC720958:TC720966 ACY720958:ACY720966 AMU720958:AMU720966 AWQ720958:AWQ720966 BGM720958:BGM720966 BQI720958:BQI720966 CAE720958:CAE720966 CKA720958:CKA720966 CTW720958:CTW720966 DDS720958:DDS720966 DNO720958:DNO720966 DXK720958:DXK720966 EHG720958:EHG720966 ERC720958:ERC720966 FAY720958:FAY720966 FKU720958:FKU720966 FUQ720958:FUQ720966 GEM720958:GEM720966 GOI720958:GOI720966 GYE720958:GYE720966 HIA720958:HIA720966 HRW720958:HRW720966 IBS720958:IBS720966 ILO720958:ILO720966 IVK720958:IVK720966 JFG720958:JFG720966 JPC720958:JPC720966 JYY720958:JYY720966 KIU720958:KIU720966 KSQ720958:KSQ720966 LCM720958:LCM720966 LMI720958:LMI720966 LWE720958:LWE720966 MGA720958:MGA720966 MPW720958:MPW720966 MZS720958:MZS720966 NJO720958:NJO720966 NTK720958:NTK720966 ODG720958:ODG720966 ONC720958:ONC720966 OWY720958:OWY720966 PGU720958:PGU720966 PQQ720958:PQQ720966 QAM720958:QAM720966 QKI720958:QKI720966 QUE720958:QUE720966 REA720958:REA720966 RNW720958:RNW720966 RXS720958:RXS720966 SHO720958:SHO720966 SRK720958:SRK720966 TBG720958:TBG720966 TLC720958:TLC720966 TUY720958:TUY720966 UEU720958:UEU720966 UOQ720958:UOQ720966 UYM720958:UYM720966 VII720958:VII720966 VSE720958:VSE720966 WCA720958:WCA720966 WLW720958:WLW720966 WVS720958:WVS720966 JG786494:JG786502 TC786494:TC786502 ACY786494:ACY786502 AMU786494:AMU786502 AWQ786494:AWQ786502 BGM786494:BGM786502 BQI786494:BQI786502 CAE786494:CAE786502 CKA786494:CKA786502 CTW786494:CTW786502 DDS786494:DDS786502 DNO786494:DNO786502 DXK786494:DXK786502 EHG786494:EHG786502 ERC786494:ERC786502 FAY786494:FAY786502 FKU786494:FKU786502 FUQ786494:FUQ786502 GEM786494:GEM786502 GOI786494:GOI786502 GYE786494:GYE786502 HIA786494:HIA786502 HRW786494:HRW786502 IBS786494:IBS786502 ILO786494:ILO786502 IVK786494:IVK786502 JFG786494:JFG786502 JPC786494:JPC786502 JYY786494:JYY786502 KIU786494:KIU786502 KSQ786494:KSQ786502 LCM786494:LCM786502 LMI786494:LMI786502 LWE786494:LWE786502 MGA786494:MGA786502 MPW786494:MPW786502 MZS786494:MZS786502 NJO786494:NJO786502 NTK786494:NTK786502 ODG786494:ODG786502 ONC786494:ONC786502 OWY786494:OWY786502 PGU786494:PGU786502 PQQ786494:PQQ786502 QAM786494:QAM786502 QKI786494:QKI786502 QUE786494:QUE786502 REA786494:REA786502 RNW786494:RNW786502 RXS786494:RXS786502 SHO786494:SHO786502 SRK786494:SRK786502 TBG786494:TBG786502 TLC786494:TLC786502 TUY786494:TUY786502 UEU786494:UEU786502 UOQ786494:UOQ786502 UYM786494:UYM786502 VII786494:VII786502 VSE786494:VSE786502 WCA786494:WCA786502 WLW786494:WLW786502 WVS786494:WVS786502 JG852030:JG852038 TC852030:TC852038 ACY852030:ACY852038 AMU852030:AMU852038 AWQ852030:AWQ852038 BGM852030:BGM852038 BQI852030:BQI852038 CAE852030:CAE852038 CKA852030:CKA852038 CTW852030:CTW852038 DDS852030:DDS852038 DNO852030:DNO852038 DXK852030:DXK852038 EHG852030:EHG852038 ERC852030:ERC852038 FAY852030:FAY852038 FKU852030:FKU852038 FUQ852030:FUQ852038 GEM852030:GEM852038 GOI852030:GOI852038 GYE852030:GYE852038 HIA852030:HIA852038 HRW852030:HRW852038 IBS852030:IBS852038 ILO852030:ILO852038 IVK852030:IVK852038 JFG852030:JFG852038 JPC852030:JPC852038 JYY852030:JYY852038 KIU852030:KIU852038 KSQ852030:KSQ852038 LCM852030:LCM852038 LMI852030:LMI852038 LWE852030:LWE852038 MGA852030:MGA852038 MPW852030:MPW852038 MZS852030:MZS852038 NJO852030:NJO852038 NTK852030:NTK852038 ODG852030:ODG852038 ONC852030:ONC852038 OWY852030:OWY852038 PGU852030:PGU852038 PQQ852030:PQQ852038 QAM852030:QAM852038 QKI852030:QKI852038 QUE852030:QUE852038 REA852030:REA852038 RNW852030:RNW852038 RXS852030:RXS852038 SHO852030:SHO852038 SRK852030:SRK852038 TBG852030:TBG852038 TLC852030:TLC852038 TUY852030:TUY852038 UEU852030:UEU852038 UOQ852030:UOQ852038 UYM852030:UYM852038 VII852030:VII852038 VSE852030:VSE852038 WCA852030:WCA852038 WLW852030:WLW852038 WVS852030:WVS852038 JG917566:JG917574 TC917566:TC917574 ACY917566:ACY917574 AMU917566:AMU917574 AWQ917566:AWQ917574 BGM917566:BGM917574 BQI917566:BQI917574 CAE917566:CAE917574 CKA917566:CKA917574 CTW917566:CTW917574 DDS917566:DDS917574 DNO917566:DNO917574 DXK917566:DXK917574 EHG917566:EHG917574 ERC917566:ERC917574 FAY917566:FAY917574 FKU917566:FKU917574 FUQ917566:FUQ917574 GEM917566:GEM917574 GOI917566:GOI917574 GYE917566:GYE917574 HIA917566:HIA917574 HRW917566:HRW917574 IBS917566:IBS917574 ILO917566:ILO917574 IVK917566:IVK917574 JFG917566:JFG917574 JPC917566:JPC917574 JYY917566:JYY917574 KIU917566:KIU917574 KSQ917566:KSQ917574 LCM917566:LCM917574 LMI917566:LMI917574 LWE917566:LWE917574 MGA917566:MGA917574 MPW917566:MPW917574 MZS917566:MZS917574 NJO917566:NJO917574 NTK917566:NTK917574 ODG917566:ODG917574 ONC917566:ONC917574 OWY917566:OWY917574 PGU917566:PGU917574 PQQ917566:PQQ917574 QAM917566:QAM917574 QKI917566:QKI917574 QUE917566:QUE917574 REA917566:REA917574 RNW917566:RNW917574 RXS917566:RXS917574 SHO917566:SHO917574 SRK917566:SRK917574 TBG917566:TBG917574 TLC917566:TLC917574 TUY917566:TUY917574 UEU917566:UEU917574 UOQ917566:UOQ917574 UYM917566:UYM917574 VII917566:VII917574 VSE917566:VSE917574 WCA917566:WCA917574 WLW917566:WLW917574 WVS917566:WVS917574 JG983102:JG983110 TC983102:TC983110 ACY983102:ACY983110 AMU983102:AMU983110 AWQ983102:AWQ983110 BGM983102:BGM983110 BQI983102:BQI983110 CAE983102:CAE983110 CKA983102:CKA983110 CTW983102:CTW983110 DDS983102:DDS983110 DNO983102:DNO983110 DXK983102:DXK983110 EHG983102:EHG983110 ERC983102:ERC983110 FAY983102:FAY983110 FKU983102:FKU983110 FUQ983102:FUQ983110 GEM983102:GEM983110 GOI983102:GOI983110 GYE983102:GYE983110 HIA983102:HIA983110 HRW983102:HRW983110 IBS983102:IBS983110 ILO983102:ILO983110 IVK983102:IVK983110 JFG983102:JFG983110 JPC983102:JPC983110 JYY983102:JYY983110 KIU983102:KIU983110 KSQ983102:KSQ983110 LCM983102:LCM983110 LMI983102:LMI983110 LWE983102:LWE983110 MGA983102:MGA983110 MPW983102:MPW983110 MZS983102:MZS983110 NJO983102:NJO983110 NTK983102:NTK983110 ODG983102:ODG983110 ONC983102:ONC983110 OWY983102:OWY983110 PGU983102:PGU983110 PQQ983102:PQQ983110 QAM983102:QAM983110 QKI983102:QKI983110 QUE983102:QUE983110 REA983102:REA983110 RNW983102:RNW983110 RXS983102:RXS983110 SHO983102:SHO983110 SRK983102:SRK983110 TBG983102:TBG983110 TLC983102:TLC983110 TUY983102:TUY983110 UEU983102:UEU983110 UOQ983102:UOQ983110 UYM983102:UYM983110 VII983102:VII983110 VSE983102:VSE983110 WCA983102:WCA983110 WLW983102:WLW983110 WVS983102:WVS983110 JG65573 TC65573 ACY65573 AMU65573 AWQ65573 BGM65573 BQI65573 CAE65573 CKA65573 CTW65573 DDS65573 DNO65573 DXK65573 EHG65573 ERC65573 FAY65573 FKU65573 FUQ65573 GEM65573 GOI65573 GYE65573 HIA65573 HRW65573 IBS65573 ILO65573 IVK65573 JFG65573 JPC65573 JYY65573 KIU65573 KSQ65573 LCM65573 LMI65573 LWE65573 MGA65573 MPW65573 MZS65573 NJO65573 NTK65573 ODG65573 ONC65573 OWY65573 PGU65573 PQQ65573 QAM65573 QKI65573 QUE65573 REA65573 RNW65573 RXS65573 SHO65573 SRK65573 TBG65573 TLC65573 TUY65573 UEU65573 UOQ65573 UYM65573 VII65573 VSE65573 WCA65573 WLW65573 WVS65573 JG131109 TC131109 ACY131109 AMU131109 AWQ131109 BGM131109 BQI131109 CAE131109 CKA131109 CTW131109 DDS131109 DNO131109 DXK131109 EHG131109 ERC131109 FAY131109 FKU131109 FUQ131109 GEM131109 GOI131109 GYE131109 HIA131109 HRW131109 IBS131109 ILO131109 IVK131109 JFG131109 JPC131109 JYY131109 KIU131109 KSQ131109 LCM131109 LMI131109 LWE131109 MGA131109 MPW131109 MZS131109 NJO131109 NTK131109 ODG131109 ONC131109 OWY131109 PGU131109 PQQ131109 QAM131109 QKI131109 QUE131109 REA131109 RNW131109 RXS131109 SHO131109 SRK131109 TBG131109 TLC131109 TUY131109 UEU131109 UOQ131109 UYM131109 VII131109 VSE131109 WCA131109 WLW131109 WVS131109 JG196645 TC196645 ACY196645 AMU196645 AWQ196645 BGM196645 BQI196645 CAE196645 CKA196645 CTW196645 DDS196645 DNO196645 DXK196645 EHG196645 ERC196645 FAY196645 FKU196645 FUQ196645 GEM196645 GOI196645 GYE196645 HIA196645 HRW196645 IBS196645 ILO196645 IVK196645 JFG196645 JPC196645 JYY196645 KIU196645 KSQ196645 LCM196645 LMI196645 LWE196645 MGA196645 MPW196645 MZS196645 NJO196645 NTK196645 ODG196645 ONC196645 OWY196645 PGU196645 PQQ196645 QAM196645 QKI196645 QUE196645 REA196645 RNW196645 RXS196645 SHO196645 SRK196645 TBG196645 TLC196645 TUY196645 UEU196645 UOQ196645 UYM196645 VII196645 VSE196645 WCA196645 WLW196645 WVS196645 JG262181 TC262181 ACY262181 AMU262181 AWQ262181 BGM262181 BQI262181 CAE262181 CKA262181 CTW262181 DDS262181 DNO262181 DXK262181 EHG262181 ERC262181 FAY262181 FKU262181 FUQ262181 GEM262181 GOI262181 GYE262181 HIA262181 HRW262181 IBS262181 ILO262181 IVK262181 JFG262181 JPC262181 JYY262181 KIU262181 KSQ262181 LCM262181 LMI262181 LWE262181 MGA262181 MPW262181 MZS262181 NJO262181 NTK262181 ODG262181 ONC262181 OWY262181 PGU262181 PQQ262181 QAM262181 QKI262181 QUE262181 REA262181 RNW262181 RXS262181 SHO262181 SRK262181 TBG262181 TLC262181 TUY262181 UEU262181 UOQ262181 UYM262181 VII262181 VSE262181 WCA262181 WLW262181 WVS262181 JG327717 TC327717 ACY327717 AMU327717 AWQ327717 BGM327717 BQI327717 CAE327717 CKA327717 CTW327717 DDS327717 DNO327717 DXK327717 EHG327717 ERC327717 FAY327717 FKU327717 FUQ327717 GEM327717 GOI327717 GYE327717 HIA327717 HRW327717 IBS327717 ILO327717 IVK327717 JFG327717 JPC327717 JYY327717 KIU327717 KSQ327717 LCM327717 LMI327717 LWE327717 MGA327717 MPW327717 MZS327717 NJO327717 NTK327717 ODG327717 ONC327717 OWY327717 PGU327717 PQQ327717 QAM327717 QKI327717 QUE327717 REA327717 RNW327717 RXS327717 SHO327717 SRK327717 TBG327717 TLC327717 TUY327717 UEU327717 UOQ327717 UYM327717 VII327717 VSE327717 WCA327717 WLW327717 WVS327717 JG393253 TC393253 ACY393253 AMU393253 AWQ393253 BGM393253 BQI393253 CAE393253 CKA393253 CTW393253 DDS393253 DNO393253 DXK393253 EHG393253 ERC393253 FAY393253 FKU393253 FUQ393253 GEM393253 GOI393253 GYE393253 HIA393253 HRW393253 IBS393253 ILO393253 IVK393253 JFG393253 JPC393253 JYY393253 KIU393253 KSQ393253 LCM393253 LMI393253 LWE393253 MGA393253 MPW393253 MZS393253 NJO393253 NTK393253 ODG393253 ONC393253 OWY393253 PGU393253 PQQ393253 QAM393253 QKI393253 QUE393253 REA393253 RNW393253 RXS393253 SHO393253 SRK393253 TBG393253 TLC393253 TUY393253 UEU393253 UOQ393253 UYM393253 VII393253 VSE393253 WCA393253 WLW393253 WVS393253 JG458789 TC458789 ACY458789 AMU458789 AWQ458789 BGM458789 BQI458789 CAE458789 CKA458789 CTW458789 DDS458789 DNO458789 DXK458789 EHG458789 ERC458789 FAY458789 FKU458789 FUQ458789 GEM458789 GOI458789 GYE458789 HIA458789 HRW458789 IBS458789 ILO458789 IVK458789 JFG458789 JPC458789 JYY458789 KIU458789 KSQ458789 LCM458789 LMI458789 LWE458789 MGA458789 MPW458789 MZS458789 NJO458789 NTK458789 ODG458789 ONC458789 OWY458789 PGU458789 PQQ458789 QAM458789 QKI458789 QUE458789 REA458789 RNW458789 RXS458789 SHO458789 SRK458789 TBG458789 TLC458789 TUY458789 UEU458789 UOQ458789 UYM458789 VII458789 VSE458789 WCA458789 WLW458789 WVS458789 JG524325 TC524325 ACY524325 AMU524325 AWQ524325 BGM524325 BQI524325 CAE524325 CKA524325 CTW524325 DDS524325 DNO524325 DXK524325 EHG524325 ERC524325 FAY524325 FKU524325 FUQ524325 GEM524325 GOI524325 GYE524325 HIA524325 HRW524325 IBS524325 ILO524325 IVK524325 JFG524325 JPC524325 JYY524325 KIU524325 KSQ524325 LCM524325 LMI524325 LWE524325 MGA524325 MPW524325 MZS524325 NJO524325 NTK524325 ODG524325 ONC524325 OWY524325 PGU524325 PQQ524325 QAM524325 QKI524325 QUE524325 REA524325 RNW524325 RXS524325 SHO524325 SRK524325 TBG524325 TLC524325 TUY524325 UEU524325 UOQ524325 UYM524325 VII524325 VSE524325 WCA524325 WLW524325 WVS524325 JG589861 TC589861 ACY589861 AMU589861 AWQ589861 BGM589861 BQI589861 CAE589861 CKA589861 CTW589861 DDS589861 DNO589861 DXK589861 EHG589861 ERC589861 FAY589861 FKU589861 FUQ589861 GEM589861 GOI589861 GYE589861 HIA589861 HRW589861 IBS589861 ILO589861 IVK589861 JFG589861 JPC589861 JYY589861 KIU589861 KSQ589861 LCM589861 LMI589861 LWE589861 MGA589861 MPW589861 MZS589861 NJO589861 NTK589861 ODG589861 ONC589861 OWY589861 PGU589861 PQQ589861 QAM589861 QKI589861 QUE589861 REA589861 RNW589861 RXS589861 SHO589861 SRK589861 TBG589861 TLC589861 TUY589861 UEU589861 UOQ589861 UYM589861 VII589861 VSE589861 WCA589861 WLW589861 WVS589861 JG655397 TC655397 ACY655397 AMU655397 AWQ655397 BGM655397 BQI655397 CAE655397 CKA655397 CTW655397 DDS655397 DNO655397 DXK655397 EHG655397 ERC655397 FAY655397 FKU655397 FUQ655397 GEM655397 GOI655397 GYE655397 HIA655397 HRW655397 IBS655397 ILO655397 IVK655397 JFG655397 JPC655397 JYY655397 KIU655397 KSQ655397 LCM655397 LMI655397 LWE655397 MGA655397 MPW655397 MZS655397 NJO655397 NTK655397 ODG655397 ONC655397 OWY655397 PGU655397 PQQ655397 QAM655397 QKI655397 QUE655397 REA655397 RNW655397 RXS655397 SHO655397 SRK655397 TBG655397 TLC655397 TUY655397 UEU655397 UOQ655397 UYM655397 VII655397 VSE655397 WCA655397 WLW655397 WVS655397 JG720933 TC720933 ACY720933 AMU720933 AWQ720933 BGM720933 BQI720933 CAE720933 CKA720933 CTW720933 DDS720933 DNO720933 DXK720933 EHG720933 ERC720933 FAY720933 FKU720933 FUQ720933 GEM720933 GOI720933 GYE720933 HIA720933 HRW720933 IBS720933 ILO720933 IVK720933 JFG720933 JPC720933 JYY720933 KIU720933 KSQ720933 LCM720933 LMI720933 LWE720933 MGA720933 MPW720933 MZS720933 NJO720933 NTK720933 ODG720933 ONC720933 OWY720933 PGU720933 PQQ720933 QAM720933 QKI720933 QUE720933 REA720933 RNW720933 RXS720933 SHO720933 SRK720933 TBG720933 TLC720933 TUY720933 UEU720933 UOQ720933 UYM720933 VII720933 VSE720933 WCA720933 WLW720933 WVS720933 JG786469 TC786469 ACY786469 AMU786469 AWQ786469 BGM786469 BQI786469 CAE786469 CKA786469 CTW786469 DDS786469 DNO786469 DXK786469 EHG786469 ERC786469 FAY786469 FKU786469 FUQ786469 GEM786469 GOI786469 GYE786469 HIA786469 HRW786469 IBS786469 ILO786469 IVK786469 JFG786469 JPC786469 JYY786469 KIU786469 KSQ786469 LCM786469 LMI786469 LWE786469 MGA786469 MPW786469 MZS786469 NJO786469 NTK786469 ODG786469 ONC786469 OWY786469 PGU786469 PQQ786469 QAM786469 QKI786469 QUE786469 REA786469 RNW786469 RXS786469 SHO786469 SRK786469 TBG786469 TLC786469 TUY786469 UEU786469 UOQ786469 UYM786469 VII786469 VSE786469 WCA786469 WLW786469 WVS786469 JG852005 TC852005 ACY852005 AMU852005 AWQ852005 BGM852005 BQI852005 CAE852005 CKA852005 CTW852005 DDS852005 DNO852005 DXK852005 EHG852005 ERC852005 FAY852005 FKU852005 FUQ852005 GEM852005 GOI852005 GYE852005 HIA852005 HRW852005 IBS852005 ILO852005 IVK852005 JFG852005 JPC852005 JYY852005 KIU852005 KSQ852005 LCM852005 LMI852005 LWE852005 MGA852005 MPW852005 MZS852005 NJO852005 NTK852005 ODG852005 ONC852005 OWY852005 PGU852005 PQQ852005 QAM852005 QKI852005 QUE852005 REA852005 RNW852005 RXS852005 SHO852005 SRK852005 TBG852005 TLC852005 TUY852005 UEU852005 UOQ852005 UYM852005 VII852005 VSE852005 WCA852005 WLW852005 WVS852005 JG917541 TC917541 ACY917541 AMU917541 AWQ917541 BGM917541 BQI917541 CAE917541 CKA917541 CTW917541 DDS917541 DNO917541 DXK917541 EHG917541 ERC917541 FAY917541 FKU917541 FUQ917541 GEM917541 GOI917541 GYE917541 HIA917541 HRW917541 IBS917541 ILO917541 IVK917541 JFG917541 JPC917541 JYY917541 KIU917541 KSQ917541 LCM917541 LMI917541 LWE917541 MGA917541 MPW917541 MZS917541 NJO917541 NTK917541 ODG917541 ONC917541 OWY917541 PGU917541 PQQ917541 QAM917541 QKI917541 QUE917541 REA917541 RNW917541 RXS917541 SHO917541 SRK917541 TBG917541 TLC917541 TUY917541 UEU917541 UOQ917541 UYM917541 VII917541 VSE917541 WCA917541 WLW917541 WVS917541 JG983077 TC983077 ACY983077 AMU983077 AWQ983077 BGM983077 BQI983077 CAE983077 CKA983077 CTW983077 DDS983077 DNO983077 DXK983077 EHG983077 ERC983077 FAY983077 FKU983077 FUQ983077 GEM983077 GOI983077 GYE983077 HIA983077 HRW983077 IBS983077 ILO983077 IVK983077 JFG983077 JPC983077 JYY983077 KIU983077 KSQ983077 LCM983077 LMI983077 LWE983077 MGA983077 MPW983077 MZS983077 NJO983077 NTK983077 ODG983077 ONC983077 OWY983077 PGU983077 PQQ983077 QAM983077 QKI983077 QUE983077 REA983077 RNW983077 RXS983077 SHO983077 SRK983077 TBG983077 TLC983077 TUY983077 UEU983077 UOQ983077 UYM983077 VII983077 VSE983077 WCA983077 WLW983077 WVS983077 JG65575:JG65576 TC65575:TC65576 ACY65575:ACY65576 AMU65575:AMU65576 AWQ65575:AWQ65576 BGM65575:BGM65576 BQI65575:BQI65576 CAE65575:CAE65576 CKA65575:CKA65576 CTW65575:CTW65576 DDS65575:DDS65576 DNO65575:DNO65576 DXK65575:DXK65576 EHG65575:EHG65576 ERC65575:ERC65576 FAY65575:FAY65576 FKU65575:FKU65576 FUQ65575:FUQ65576 GEM65575:GEM65576 GOI65575:GOI65576 GYE65575:GYE65576 HIA65575:HIA65576 HRW65575:HRW65576 IBS65575:IBS65576 ILO65575:ILO65576 IVK65575:IVK65576 JFG65575:JFG65576 JPC65575:JPC65576 JYY65575:JYY65576 KIU65575:KIU65576 KSQ65575:KSQ65576 LCM65575:LCM65576 LMI65575:LMI65576 LWE65575:LWE65576 MGA65575:MGA65576 MPW65575:MPW65576 MZS65575:MZS65576 NJO65575:NJO65576 NTK65575:NTK65576 ODG65575:ODG65576 ONC65575:ONC65576 OWY65575:OWY65576 PGU65575:PGU65576 PQQ65575:PQQ65576 QAM65575:QAM65576 QKI65575:QKI65576 QUE65575:QUE65576 REA65575:REA65576 RNW65575:RNW65576 RXS65575:RXS65576 SHO65575:SHO65576 SRK65575:SRK65576 TBG65575:TBG65576 TLC65575:TLC65576 TUY65575:TUY65576 UEU65575:UEU65576 UOQ65575:UOQ65576 UYM65575:UYM65576 VII65575:VII65576 VSE65575:VSE65576 WCA65575:WCA65576 WLW65575:WLW65576 WVS65575:WVS65576 JG131111:JG131112 TC131111:TC131112 ACY131111:ACY131112 AMU131111:AMU131112 AWQ131111:AWQ131112 BGM131111:BGM131112 BQI131111:BQI131112 CAE131111:CAE131112 CKA131111:CKA131112 CTW131111:CTW131112 DDS131111:DDS131112 DNO131111:DNO131112 DXK131111:DXK131112 EHG131111:EHG131112 ERC131111:ERC131112 FAY131111:FAY131112 FKU131111:FKU131112 FUQ131111:FUQ131112 GEM131111:GEM131112 GOI131111:GOI131112 GYE131111:GYE131112 HIA131111:HIA131112 HRW131111:HRW131112 IBS131111:IBS131112 ILO131111:ILO131112 IVK131111:IVK131112 JFG131111:JFG131112 JPC131111:JPC131112 JYY131111:JYY131112 KIU131111:KIU131112 KSQ131111:KSQ131112 LCM131111:LCM131112 LMI131111:LMI131112 LWE131111:LWE131112 MGA131111:MGA131112 MPW131111:MPW131112 MZS131111:MZS131112 NJO131111:NJO131112 NTK131111:NTK131112 ODG131111:ODG131112 ONC131111:ONC131112 OWY131111:OWY131112 PGU131111:PGU131112 PQQ131111:PQQ131112 QAM131111:QAM131112 QKI131111:QKI131112 QUE131111:QUE131112 REA131111:REA131112 RNW131111:RNW131112 RXS131111:RXS131112 SHO131111:SHO131112 SRK131111:SRK131112 TBG131111:TBG131112 TLC131111:TLC131112 TUY131111:TUY131112 UEU131111:UEU131112 UOQ131111:UOQ131112 UYM131111:UYM131112 VII131111:VII131112 VSE131111:VSE131112 WCA131111:WCA131112 WLW131111:WLW131112 WVS131111:WVS131112 JG196647:JG196648 TC196647:TC196648 ACY196647:ACY196648 AMU196647:AMU196648 AWQ196647:AWQ196648 BGM196647:BGM196648 BQI196647:BQI196648 CAE196647:CAE196648 CKA196647:CKA196648 CTW196647:CTW196648 DDS196647:DDS196648 DNO196647:DNO196648 DXK196647:DXK196648 EHG196647:EHG196648 ERC196647:ERC196648 FAY196647:FAY196648 FKU196647:FKU196648 FUQ196647:FUQ196648 GEM196647:GEM196648 GOI196647:GOI196648 GYE196647:GYE196648 HIA196647:HIA196648 HRW196647:HRW196648 IBS196647:IBS196648 ILO196647:ILO196648 IVK196647:IVK196648 JFG196647:JFG196648 JPC196647:JPC196648 JYY196647:JYY196648 KIU196647:KIU196648 KSQ196647:KSQ196648 LCM196647:LCM196648 LMI196647:LMI196648 LWE196647:LWE196648 MGA196647:MGA196648 MPW196647:MPW196648 MZS196647:MZS196648 NJO196647:NJO196648 NTK196647:NTK196648 ODG196647:ODG196648 ONC196647:ONC196648 OWY196647:OWY196648 PGU196647:PGU196648 PQQ196647:PQQ196648 QAM196647:QAM196648 QKI196647:QKI196648 QUE196647:QUE196648 REA196647:REA196648 RNW196647:RNW196648 RXS196647:RXS196648 SHO196647:SHO196648 SRK196647:SRK196648 TBG196647:TBG196648 TLC196647:TLC196648 TUY196647:TUY196648 UEU196647:UEU196648 UOQ196647:UOQ196648 UYM196647:UYM196648 VII196647:VII196648 VSE196647:VSE196648 WCA196647:WCA196648 WLW196647:WLW196648 WVS196647:WVS196648 JG262183:JG262184 TC262183:TC262184 ACY262183:ACY262184 AMU262183:AMU262184 AWQ262183:AWQ262184 BGM262183:BGM262184 BQI262183:BQI262184 CAE262183:CAE262184 CKA262183:CKA262184 CTW262183:CTW262184 DDS262183:DDS262184 DNO262183:DNO262184 DXK262183:DXK262184 EHG262183:EHG262184 ERC262183:ERC262184 FAY262183:FAY262184 FKU262183:FKU262184 FUQ262183:FUQ262184 GEM262183:GEM262184 GOI262183:GOI262184 GYE262183:GYE262184 HIA262183:HIA262184 HRW262183:HRW262184 IBS262183:IBS262184 ILO262183:ILO262184 IVK262183:IVK262184 JFG262183:JFG262184 JPC262183:JPC262184 JYY262183:JYY262184 KIU262183:KIU262184 KSQ262183:KSQ262184 LCM262183:LCM262184 LMI262183:LMI262184 LWE262183:LWE262184 MGA262183:MGA262184 MPW262183:MPW262184 MZS262183:MZS262184 NJO262183:NJO262184 NTK262183:NTK262184 ODG262183:ODG262184 ONC262183:ONC262184 OWY262183:OWY262184 PGU262183:PGU262184 PQQ262183:PQQ262184 QAM262183:QAM262184 QKI262183:QKI262184 QUE262183:QUE262184 REA262183:REA262184 RNW262183:RNW262184 RXS262183:RXS262184 SHO262183:SHO262184 SRK262183:SRK262184 TBG262183:TBG262184 TLC262183:TLC262184 TUY262183:TUY262184 UEU262183:UEU262184 UOQ262183:UOQ262184 UYM262183:UYM262184 VII262183:VII262184 VSE262183:VSE262184 WCA262183:WCA262184 WLW262183:WLW262184 WVS262183:WVS262184 JG327719:JG327720 TC327719:TC327720 ACY327719:ACY327720 AMU327719:AMU327720 AWQ327719:AWQ327720 BGM327719:BGM327720 BQI327719:BQI327720 CAE327719:CAE327720 CKA327719:CKA327720 CTW327719:CTW327720 DDS327719:DDS327720 DNO327719:DNO327720 DXK327719:DXK327720 EHG327719:EHG327720 ERC327719:ERC327720 FAY327719:FAY327720 FKU327719:FKU327720 FUQ327719:FUQ327720 GEM327719:GEM327720 GOI327719:GOI327720 GYE327719:GYE327720 HIA327719:HIA327720 HRW327719:HRW327720 IBS327719:IBS327720 ILO327719:ILO327720 IVK327719:IVK327720 JFG327719:JFG327720 JPC327719:JPC327720 JYY327719:JYY327720 KIU327719:KIU327720 KSQ327719:KSQ327720 LCM327719:LCM327720 LMI327719:LMI327720 LWE327719:LWE327720 MGA327719:MGA327720 MPW327719:MPW327720 MZS327719:MZS327720 NJO327719:NJO327720 NTK327719:NTK327720 ODG327719:ODG327720 ONC327719:ONC327720 OWY327719:OWY327720 PGU327719:PGU327720 PQQ327719:PQQ327720 QAM327719:QAM327720 QKI327719:QKI327720 QUE327719:QUE327720 REA327719:REA327720 RNW327719:RNW327720 RXS327719:RXS327720 SHO327719:SHO327720 SRK327719:SRK327720 TBG327719:TBG327720 TLC327719:TLC327720 TUY327719:TUY327720 UEU327719:UEU327720 UOQ327719:UOQ327720 UYM327719:UYM327720 VII327719:VII327720 VSE327719:VSE327720 WCA327719:WCA327720 WLW327719:WLW327720 WVS327719:WVS327720 JG393255:JG393256 TC393255:TC393256 ACY393255:ACY393256 AMU393255:AMU393256 AWQ393255:AWQ393256 BGM393255:BGM393256 BQI393255:BQI393256 CAE393255:CAE393256 CKA393255:CKA393256 CTW393255:CTW393256 DDS393255:DDS393256 DNO393255:DNO393256 DXK393255:DXK393256 EHG393255:EHG393256 ERC393255:ERC393256 FAY393255:FAY393256 FKU393255:FKU393256 FUQ393255:FUQ393256 GEM393255:GEM393256 GOI393255:GOI393256 GYE393255:GYE393256 HIA393255:HIA393256 HRW393255:HRW393256 IBS393255:IBS393256 ILO393255:ILO393256 IVK393255:IVK393256 JFG393255:JFG393256 JPC393255:JPC393256 JYY393255:JYY393256 KIU393255:KIU393256 KSQ393255:KSQ393256 LCM393255:LCM393256 LMI393255:LMI393256 LWE393255:LWE393256 MGA393255:MGA393256 MPW393255:MPW393256 MZS393255:MZS393256 NJO393255:NJO393256 NTK393255:NTK393256 ODG393255:ODG393256 ONC393255:ONC393256 OWY393255:OWY393256 PGU393255:PGU393256 PQQ393255:PQQ393256 QAM393255:QAM393256 QKI393255:QKI393256 QUE393255:QUE393256 REA393255:REA393256 RNW393255:RNW393256 RXS393255:RXS393256 SHO393255:SHO393256 SRK393255:SRK393256 TBG393255:TBG393256 TLC393255:TLC393256 TUY393255:TUY393256 UEU393255:UEU393256 UOQ393255:UOQ393256 UYM393255:UYM393256 VII393255:VII393256 VSE393255:VSE393256 WCA393255:WCA393256 WLW393255:WLW393256 WVS393255:WVS393256 JG458791:JG458792 TC458791:TC458792 ACY458791:ACY458792 AMU458791:AMU458792 AWQ458791:AWQ458792 BGM458791:BGM458792 BQI458791:BQI458792 CAE458791:CAE458792 CKA458791:CKA458792 CTW458791:CTW458792 DDS458791:DDS458792 DNO458791:DNO458792 DXK458791:DXK458792 EHG458791:EHG458792 ERC458791:ERC458792 FAY458791:FAY458792 FKU458791:FKU458792 FUQ458791:FUQ458792 GEM458791:GEM458792 GOI458791:GOI458792 GYE458791:GYE458792 HIA458791:HIA458792 HRW458791:HRW458792 IBS458791:IBS458792 ILO458791:ILO458792 IVK458791:IVK458792 JFG458791:JFG458792 JPC458791:JPC458792 JYY458791:JYY458792 KIU458791:KIU458792 KSQ458791:KSQ458792 LCM458791:LCM458792 LMI458791:LMI458792 LWE458791:LWE458792 MGA458791:MGA458792 MPW458791:MPW458792 MZS458791:MZS458792 NJO458791:NJO458792 NTK458791:NTK458792 ODG458791:ODG458792 ONC458791:ONC458792 OWY458791:OWY458792 PGU458791:PGU458792 PQQ458791:PQQ458792 QAM458791:QAM458792 QKI458791:QKI458792 QUE458791:QUE458792 REA458791:REA458792 RNW458791:RNW458792 RXS458791:RXS458792 SHO458791:SHO458792 SRK458791:SRK458792 TBG458791:TBG458792 TLC458791:TLC458792 TUY458791:TUY458792 UEU458791:UEU458792 UOQ458791:UOQ458792 UYM458791:UYM458792 VII458791:VII458792 VSE458791:VSE458792 WCA458791:WCA458792 WLW458791:WLW458792 WVS458791:WVS458792 JG524327:JG524328 TC524327:TC524328 ACY524327:ACY524328 AMU524327:AMU524328 AWQ524327:AWQ524328 BGM524327:BGM524328 BQI524327:BQI524328 CAE524327:CAE524328 CKA524327:CKA524328 CTW524327:CTW524328 DDS524327:DDS524328 DNO524327:DNO524328 DXK524327:DXK524328 EHG524327:EHG524328 ERC524327:ERC524328 FAY524327:FAY524328 FKU524327:FKU524328 FUQ524327:FUQ524328 GEM524327:GEM524328 GOI524327:GOI524328 GYE524327:GYE524328 HIA524327:HIA524328 HRW524327:HRW524328 IBS524327:IBS524328 ILO524327:ILO524328 IVK524327:IVK524328 JFG524327:JFG524328 JPC524327:JPC524328 JYY524327:JYY524328 KIU524327:KIU524328 KSQ524327:KSQ524328 LCM524327:LCM524328 LMI524327:LMI524328 LWE524327:LWE524328 MGA524327:MGA524328 MPW524327:MPW524328 MZS524327:MZS524328 NJO524327:NJO524328 NTK524327:NTK524328 ODG524327:ODG524328 ONC524327:ONC524328 OWY524327:OWY524328 PGU524327:PGU524328 PQQ524327:PQQ524328 QAM524327:QAM524328 QKI524327:QKI524328 QUE524327:QUE524328 REA524327:REA524328 RNW524327:RNW524328 RXS524327:RXS524328 SHO524327:SHO524328 SRK524327:SRK524328 TBG524327:TBG524328 TLC524327:TLC524328 TUY524327:TUY524328 UEU524327:UEU524328 UOQ524327:UOQ524328 UYM524327:UYM524328 VII524327:VII524328 VSE524327:VSE524328 WCA524327:WCA524328 WLW524327:WLW524328 WVS524327:WVS524328 JG589863:JG589864 TC589863:TC589864 ACY589863:ACY589864 AMU589863:AMU589864 AWQ589863:AWQ589864 BGM589863:BGM589864 BQI589863:BQI589864 CAE589863:CAE589864 CKA589863:CKA589864 CTW589863:CTW589864 DDS589863:DDS589864 DNO589863:DNO589864 DXK589863:DXK589864 EHG589863:EHG589864 ERC589863:ERC589864 FAY589863:FAY589864 FKU589863:FKU589864 FUQ589863:FUQ589864 GEM589863:GEM589864 GOI589863:GOI589864 GYE589863:GYE589864 HIA589863:HIA589864 HRW589863:HRW589864 IBS589863:IBS589864 ILO589863:ILO589864 IVK589863:IVK589864 JFG589863:JFG589864 JPC589863:JPC589864 JYY589863:JYY589864 KIU589863:KIU589864 KSQ589863:KSQ589864 LCM589863:LCM589864 LMI589863:LMI589864 LWE589863:LWE589864 MGA589863:MGA589864 MPW589863:MPW589864 MZS589863:MZS589864 NJO589863:NJO589864 NTK589863:NTK589864 ODG589863:ODG589864 ONC589863:ONC589864 OWY589863:OWY589864 PGU589863:PGU589864 PQQ589863:PQQ589864 QAM589863:QAM589864 QKI589863:QKI589864 QUE589863:QUE589864 REA589863:REA589864 RNW589863:RNW589864 RXS589863:RXS589864 SHO589863:SHO589864 SRK589863:SRK589864 TBG589863:TBG589864 TLC589863:TLC589864 TUY589863:TUY589864 UEU589863:UEU589864 UOQ589863:UOQ589864 UYM589863:UYM589864 VII589863:VII589864 VSE589863:VSE589864 WCA589863:WCA589864 WLW589863:WLW589864 WVS589863:WVS589864 JG655399:JG655400 TC655399:TC655400 ACY655399:ACY655400 AMU655399:AMU655400 AWQ655399:AWQ655400 BGM655399:BGM655400 BQI655399:BQI655400 CAE655399:CAE655400 CKA655399:CKA655400 CTW655399:CTW655400 DDS655399:DDS655400 DNO655399:DNO655400 DXK655399:DXK655400 EHG655399:EHG655400 ERC655399:ERC655400 FAY655399:FAY655400 FKU655399:FKU655400 FUQ655399:FUQ655400 GEM655399:GEM655400 GOI655399:GOI655400 GYE655399:GYE655400 HIA655399:HIA655400 HRW655399:HRW655400 IBS655399:IBS655400 ILO655399:ILO655400 IVK655399:IVK655400 JFG655399:JFG655400 JPC655399:JPC655400 JYY655399:JYY655400 KIU655399:KIU655400 KSQ655399:KSQ655400 LCM655399:LCM655400 LMI655399:LMI655400 LWE655399:LWE655400 MGA655399:MGA655400 MPW655399:MPW655400 MZS655399:MZS655400 NJO655399:NJO655400 NTK655399:NTK655400 ODG655399:ODG655400 ONC655399:ONC655400 OWY655399:OWY655400 PGU655399:PGU655400 PQQ655399:PQQ655400 QAM655399:QAM655400 QKI655399:QKI655400 QUE655399:QUE655400 REA655399:REA655400 RNW655399:RNW655400 RXS655399:RXS655400 SHO655399:SHO655400 SRK655399:SRK655400 TBG655399:TBG655400 TLC655399:TLC655400 TUY655399:TUY655400 UEU655399:UEU655400 UOQ655399:UOQ655400 UYM655399:UYM655400 VII655399:VII655400 VSE655399:VSE655400 WCA655399:WCA655400 WLW655399:WLW655400 WVS655399:WVS655400 JG720935:JG720936 TC720935:TC720936 ACY720935:ACY720936 AMU720935:AMU720936 AWQ720935:AWQ720936 BGM720935:BGM720936 BQI720935:BQI720936 CAE720935:CAE720936 CKA720935:CKA720936 CTW720935:CTW720936 DDS720935:DDS720936 DNO720935:DNO720936 DXK720935:DXK720936 EHG720935:EHG720936 ERC720935:ERC720936 FAY720935:FAY720936 FKU720935:FKU720936 FUQ720935:FUQ720936 GEM720935:GEM720936 GOI720935:GOI720936 GYE720935:GYE720936 HIA720935:HIA720936 HRW720935:HRW720936 IBS720935:IBS720936 ILO720935:ILO720936 IVK720935:IVK720936 JFG720935:JFG720936 JPC720935:JPC720936 JYY720935:JYY720936 KIU720935:KIU720936 KSQ720935:KSQ720936 LCM720935:LCM720936 LMI720935:LMI720936 LWE720935:LWE720936 MGA720935:MGA720936 MPW720935:MPW720936 MZS720935:MZS720936 NJO720935:NJO720936 NTK720935:NTK720936 ODG720935:ODG720936 ONC720935:ONC720936 OWY720935:OWY720936 PGU720935:PGU720936 PQQ720935:PQQ720936 QAM720935:QAM720936 QKI720935:QKI720936 QUE720935:QUE720936 REA720935:REA720936 RNW720935:RNW720936 RXS720935:RXS720936 SHO720935:SHO720936 SRK720935:SRK720936 TBG720935:TBG720936 TLC720935:TLC720936 TUY720935:TUY720936 UEU720935:UEU720936 UOQ720935:UOQ720936 UYM720935:UYM720936 VII720935:VII720936 VSE720935:VSE720936 WCA720935:WCA720936 WLW720935:WLW720936 WVS720935:WVS720936 JG786471:JG786472 TC786471:TC786472 ACY786471:ACY786472 AMU786471:AMU786472 AWQ786471:AWQ786472 BGM786471:BGM786472 BQI786471:BQI786472 CAE786471:CAE786472 CKA786471:CKA786472 CTW786471:CTW786472 DDS786471:DDS786472 DNO786471:DNO786472 DXK786471:DXK786472 EHG786471:EHG786472 ERC786471:ERC786472 FAY786471:FAY786472 FKU786471:FKU786472 FUQ786471:FUQ786472 GEM786471:GEM786472 GOI786471:GOI786472 GYE786471:GYE786472 HIA786471:HIA786472 HRW786471:HRW786472 IBS786471:IBS786472 ILO786471:ILO786472 IVK786471:IVK786472 JFG786471:JFG786472 JPC786471:JPC786472 JYY786471:JYY786472 KIU786471:KIU786472 KSQ786471:KSQ786472 LCM786471:LCM786472 LMI786471:LMI786472 LWE786471:LWE786472 MGA786471:MGA786472 MPW786471:MPW786472 MZS786471:MZS786472 NJO786471:NJO786472 NTK786471:NTK786472 ODG786471:ODG786472 ONC786471:ONC786472 OWY786471:OWY786472 PGU786471:PGU786472 PQQ786471:PQQ786472 QAM786471:QAM786472 QKI786471:QKI786472 QUE786471:QUE786472 REA786471:REA786472 RNW786471:RNW786472 RXS786471:RXS786472 SHO786471:SHO786472 SRK786471:SRK786472 TBG786471:TBG786472 TLC786471:TLC786472 TUY786471:TUY786472 UEU786471:UEU786472 UOQ786471:UOQ786472 UYM786471:UYM786472 VII786471:VII786472 VSE786471:VSE786472 WCA786471:WCA786472 WLW786471:WLW786472 WVS786471:WVS786472 JG852007:JG852008 TC852007:TC852008 ACY852007:ACY852008 AMU852007:AMU852008 AWQ852007:AWQ852008 BGM852007:BGM852008 BQI852007:BQI852008 CAE852007:CAE852008 CKA852007:CKA852008 CTW852007:CTW852008 DDS852007:DDS852008 DNO852007:DNO852008 DXK852007:DXK852008 EHG852007:EHG852008 ERC852007:ERC852008 FAY852007:FAY852008 FKU852007:FKU852008 FUQ852007:FUQ852008 GEM852007:GEM852008 GOI852007:GOI852008 GYE852007:GYE852008 HIA852007:HIA852008 HRW852007:HRW852008 IBS852007:IBS852008 ILO852007:ILO852008 IVK852007:IVK852008 JFG852007:JFG852008 JPC852007:JPC852008 JYY852007:JYY852008 KIU852007:KIU852008 KSQ852007:KSQ852008 LCM852007:LCM852008 LMI852007:LMI852008 LWE852007:LWE852008 MGA852007:MGA852008 MPW852007:MPW852008 MZS852007:MZS852008 NJO852007:NJO852008 NTK852007:NTK852008 ODG852007:ODG852008 ONC852007:ONC852008 OWY852007:OWY852008 PGU852007:PGU852008 PQQ852007:PQQ852008 QAM852007:QAM852008 QKI852007:QKI852008 QUE852007:QUE852008 REA852007:REA852008 RNW852007:RNW852008 RXS852007:RXS852008 SHO852007:SHO852008 SRK852007:SRK852008 TBG852007:TBG852008 TLC852007:TLC852008 TUY852007:TUY852008 UEU852007:UEU852008 UOQ852007:UOQ852008 UYM852007:UYM852008 VII852007:VII852008 VSE852007:VSE852008 WCA852007:WCA852008 WLW852007:WLW852008 WVS852007:WVS852008 JG917543:JG917544 TC917543:TC917544 ACY917543:ACY917544 AMU917543:AMU917544 AWQ917543:AWQ917544 BGM917543:BGM917544 BQI917543:BQI917544 CAE917543:CAE917544 CKA917543:CKA917544 CTW917543:CTW917544 DDS917543:DDS917544 DNO917543:DNO917544 DXK917543:DXK917544 EHG917543:EHG917544 ERC917543:ERC917544 FAY917543:FAY917544 FKU917543:FKU917544 FUQ917543:FUQ917544 GEM917543:GEM917544 GOI917543:GOI917544 GYE917543:GYE917544 HIA917543:HIA917544 HRW917543:HRW917544 IBS917543:IBS917544 ILO917543:ILO917544 IVK917543:IVK917544 JFG917543:JFG917544 JPC917543:JPC917544 JYY917543:JYY917544 KIU917543:KIU917544 KSQ917543:KSQ917544 LCM917543:LCM917544 LMI917543:LMI917544 LWE917543:LWE917544 MGA917543:MGA917544 MPW917543:MPW917544 MZS917543:MZS917544 NJO917543:NJO917544 NTK917543:NTK917544 ODG917543:ODG917544 ONC917543:ONC917544 OWY917543:OWY917544 PGU917543:PGU917544 PQQ917543:PQQ917544 QAM917543:QAM917544 QKI917543:QKI917544 QUE917543:QUE917544 REA917543:REA917544 RNW917543:RNW917544 RXS917543:RXS917544 SHO917543:SHO917544 SRK917543:SRK917544 TBG917543:TBG917544 TLC917543:TLC917544 TUY917543:TUY917544 UEU917543:UEU917544 UOQ917543:UOQ917544 UYM917543:UYM917544 VII917543:VII917544 VSE917543:VSE917544 WCA917543:WCA917544 WLW917543:WLW917544 WVS917543:WVS917544 JG983079:JG983080 TC983079:TC983080 ACY983079:ACY983080 AMU983079:AMU983080 AWQ983079:AWQ983080 BGM983079:BGM983080 BQI983079:BQI983080 CAE983079:CAE983080 CKA983079:CKA983080 CTW983079:CTW983080 DDS983079:DDS983080 DNO983079:DNO983080 DXK983079:DXK983080 EHG983079:EHG983080 ERC983079:ERC983080 FAY983079:FAY983080 FKU983079:FKU983080 FUQ983079:FUQ983080 GEM983079:GEM983080 GOI983079:GOI983080 GYE983079:GYE983080 HIA983079:HIA983080 HRW983079:HRW983080 IBS983079:IBS983080 ILO983079:ILO983080 IVK983079:IVK983080 JFG983079:JFG983080 JPC983079:JPC983080 JYY983079:JYY983080 KIU983079:KIU983080 KSQ983079:KSQ983080 LCM983079:LCM983080 LMI983079:LMI983080 LWE983079:LWE983080 MGA983079:MGA983080 MPW983079:MPW983080 MZS983079:MZS983080 NJO983079:NJO983080 NTK983079:NTK983080 ODG983079:ODG983080 ONC983079:ONC983080 OWY983079:OWY983080 PGU983079:PGU983080 PQQ983079:PQQ983080 QAM983079:QAM983080 QKI983079:QKI983080 QUE983079:QUE983080 REA983079:REA983080 RNW983079:RNW983080 RXS983079:RXS983080 SHO983079:SHO983080 SRK983079:SRK983080 TBG983079:TBG983080 TLC983079:TLC983080 TUY983079:TUY983080 UEU983079:UEU983080 UOQ983079:UOQ983080 UYM983079:UYM983080 VII983079:VII983080 VSE983079:VSE983080 WCA983079:WCA983080 WLW983079:WLW983080 WVS983079:WVS983080 JG65579:JG65588 TC65579:TC65588 ACY65579:ACY65588 AMU65579:AMU65588 AWQ65579:AWQ65588 BGM65579:BGM65588 BQI65579:BQI65588 CAE65579:CAE65588 CKA65579:CKA65588 CTW65579:CTW65588 DDS65579:DDS65588 DNO65579:DNO65588 DXK65579:DXK65588 EHG65579:EHG65588 ERC65579:ERC65588 FAY65579:FAY65588 FKU65579:FKU65588 FUQ65579:FUQ65588 GEM65579:GEM65588 GOI65579:GOI65588 GYE65579:GYE65588 HIA65579:HIA65588 HRW65579:HRW65588 IBS65579:IBS65588 ILO65579:ILO65588 IVK65579:IVK65588 JFG65579:JFG65588 JPC65579:JPC65588 JYY65579:JYY65588 KIU65579:KIU65588 KSQ65579:KSQ65588 LCM65579:LCM65588 LMI65579:LMI65588 LWE65579:LWE65588 MGA65579:MGA65588 MPW65579:MPW65588 MZS65579:MZS65588 NJO65579:NJO65588 NTK65579:NTK65588 ODG65579:ODG65588 ONC65579:ONC65588 OWY65579:OWY65588 PGU65579:PGU65588 PQQ65579:PQQ65588 QAM65579:QAM65588 QKI65579:QKI65588 QUE65579:QUE65588 REA65579:REA65588 RNW65579:RNW65588 RXS65579:RXS65588 SHO65579:SHO65588 SRK65579:SRK65588 TBG65579:TBG65588 TLC65579:TLC65588 TUY65579:TUY65588 UEU65579:UEU65588 UOQ65579:UOQ65588 UYM65579:UYM65588 VII65579:VII65588 VSE65579:VSE65588 WCA65579:WCA65588 WLW65579:WLW65588 WVS65579:WVS65588 JG131115:JG131124 TC131115:TC131124 ACY131115:ACY131124 AMU131115:AMU131124 AWQ131115:AWQ131124 BGM131115:BGM131124 BQI131115:BQI131124 CAE131115:CAE131124 CKA131115:CKA131124 CTW131115:CTW131124 DDS131115:DDS131124 DNO131115:DNO131124 DXK131115:DXK131124 EHG131115:EHG131124 ERC131115:ERC131124 FAY131115:FAY131124 FKU131115:FKU131124 FUQ131115:FUQ131124 GEM131115:GEM131124 GOI131115:GOI131124 GYE131115:GYE131124 HIA131115:HIA131124 HRW131115:HRW131124 IBS131115:IBS131124 ILO131115:ILO131124 IVK131115:IVK131124 JFG131115:JFG131124 JPC131115:JPC131124 JYY131115:JYY131124 KIU131115:KIU131124 KSQ131115:KSQ131124 LCM131115:LCM131124 LMI131115:LMI131124 LWE131115:LWE131124 MGA131115:MGA131124 MPW131115:MPW131124 MZS131115:MZS131124 NJO131115:NJO131124 NTK131115:NTK131124 ODG131115:ODG131124 ONC131115:ONC131124 OWY131115:OWY131124 PGU131115:PGU131124 PQQ131115:PQQ131124 QAM131115:QAM131124 QKI131115:QKI131124 QUE131115:QUE131124 REA131115:REA131124 RNW131115:RNW131124 RXS131115:RXS131124 SHO131115:SHO131124 SRK131115:SRK131124 TBG131115:TBG131124 TLC131115:TLC131124 TUY131115:TUY131124 UEU131115:UEU131124 UOQ131115:UOQ131124 UYM131115:UYM131124 VII131115:VII131124 VSE131115:VSE131124 WCA131115:WCA131124 WLW131115:WLW131124 WVS131115:WVS131124 JG196651:JG196660 TC196651:TC196660 ACY196651:ACY196660 AMU196651:AMU196660 AWQ196651:AWQ196660 BGM196651:BGM196660 BQI196651:BQI196660 CAE196651:CAE196660 CKA196651:CKA196660 CTW196651:CTW196660 DDS196651:DDS196660 DNO196651:DNO196660 DXK196651:DXK196660 EHG196651:EHG196660 ERC196651:ERC196660 FAY196651:FAY196660 FKU196651:FKU196660 FUQ196651:FUQ196660 GEM196651:GEM196660 GOI196651:GOI196660 GYE196651:GYE196660 HIA196651:HIA196660 HRW196651:HRW196660 IBS196651:IBS196660 ILO196651:ILO196660 IVK196651:IVK196660 JFG196651:JFG196660 JPC196651:JPC196660 JYY196651:JYY196660 KIU196651:KIU196660 KSQ196651:KSQ196660 LCM196651:LCM196660 LMI196651:LMI196660 LWE196651:LWE196660 MGA196651:MGA196660 MPW196651:MPW196660 MZS196651:MZS196660 NJO196651:NJO196660 NTK196651:NTK196660 ODG196651:ODG196660 ONC196651:ONC196660 OWY196651:OWY196660 PGU196651:PGU196660 PQQ196651:PQQ196660 QAM196651:QAM196660 QKI196651:QKI196660 QUE196651:QUE196660 REA196651:REA196660 RNW196651:RNW196660 RXS196651:RXS196660 SHO196651:SHO196660 SRK196651:SRK196660 TBG196651:TBG196660 TLC196651:TLC196660 TUY196651:TUY196660 UEU196651:UEU196660 UOQ196651:UOQ196660 UYM196651:UYM196660 VII196651:VII196660 VSE196651:VSE196660 WCA196651:WCA196660 WLW196651:WLW196660 WVS196651:WVS196660 JG262187:JG262196 TC262187:TC262196 ACY262187:ACY262196 AMU262187:AMU262196 AWQ262187:AWQ262196 BGM262187:BGM262196 BQI262187:BQI262196 CAE262187:CAE262196 CKA262187:CKA262196 CTW262187:CTW262196 DDS262187:DDS262196 DNO262187:DNO262196 DXK262187:DXK262196 EHG262187:EHG262196 ERC262187:ERC262196 FAY262187:FAY262196 FKU262187:FKU262196 FUQ262187:FUQ262196 GEM262187:GEM262196 GOI262187:GOI262196 GYE262187:GYE262196 HIA262187:HIA262196 HRW262187:HRW262196 IBS262187:IBS262196 ILO262187:ILO262196 IVK262187:IVK262196 JFG262187:JFG262196 JPC262187:JPC262196 JYY262187:JYY262196 KIU262187:KIU262196 KSQ262187:KSQ262196 LCM262187:LCM262196 LMI262187:LMI262196 LWE262187:LWE262196 MGA262187:MGA262196 MPW262187:MPW262196 MZS262187:MZS262196 NJO262187:NJO262196 NTK262187:NTK262196 ODG262187:ODG262196 ONC262187:ONC262196 OWY262187:OWY262196 PGU262187:PGU262196 PQQ262187:PQQ262196 QAM262187:QAM262196 QKI262187:QKI262196 QUE262187:QUE262196 REA262187:REA262196 RNW262187:RNW262196 RXS262187:RXS262196 SHO262187:SHO262196 SRK262187:SRK262196 TBG262187:TBG262196 TLC262187:TLC262196 TUY262187:TUY262196 UEU262187:UEU262196 UOQ262187:UOQ262196 UYM262187:UYM262196 VII262187:VII262196 VSE262187:VSE262196 WCA262187:WCA262196 WLW262187:WLW262196 WVS262187:WVS262196 JG327723:JG327732 TC327723:TC327732 ACY327723:ACY327732 AMU327723:AMU327732 AWQ327723:AWQ327732 BGM327723:BGM327732 BQI327723:BQI327732 CAE327723:CAE327732 CKA327723:CKA327732 CTW327723:CTW327732 DDS327723:DDS327732 DNO327723:DNO327732 DXK327723:DXK327732 EHG327723:EHG327732 ERC327723:ERC327732 FAY327723:FAY327732 FKU327723:FKU327732 FUQ327723:FUQ327732 GEM327723:GEM327732 GOI327723:GOI327732 GYE327723:GYE327732 HIA327723:HIA327732 HRW327723:HRW327732 IBS327723:IBS327732 ILO327723:ILO327732 IVK327723:IVK327732 JFG327723:JFG327732 JPC327723:JPC327732 JYY327723:JYY327732 KIU327723:KIU327732 KSQ327723:KSQ327732 LCM327723:LCM327732 LMI327723:LMI327732 LWE327723:LWE327732 MGA327723:MGA327732 MPW327723:MPW327732 MZS327723:MZS327732 NJO327723:NJO327732 NTK327723:NTK327732 ODG327723:ODG327732 ONC327723:ONC327732 OWY327723:OWY327732 PGU327723:PGU327732 PQQ327723:PQQ327732 QAM327723:QAM327732 QKI327723:QKI327732 QUE327723:QUE327732 REA327723:REA327732 RNW327723:RNW327732 RXS327723:RXS327732 SHO327723:SHO327732 SRK327723:SRK327732 TBG327723:TBG327732 TLC327723:TLC327732 TUY327723:TUY327732 UEU327723:UEU327732 UOQ327723:UOQ327732 UYM327723:UYM327732 VII327723:VII327732 VSE327723:VSE327732 WCA327723:WCA327732 WLW327723:WLW327732 WVS327723:WVS327732 JG393259:JG393268 TC393259:TC393268 ACY393259:ACY393268 AMU393259:AMU393268 AWQ393259:AWQ393268 BGM393259:BGM393268 BQI393259:BQI393268 CAE393259:CAE393268 CKA393259:CKA393268 CTW393259:CTW393268 DDS393259:DDS393268 DNO393259:DNO393268 DXK393259:DXK393268 EHG393259:EHG393268 ERC393259:ERC393268 FAY393259:FAY393268 FKU393259:FKU393268 FUQ393259:FUQ393268 GEM393259:GEM393268 GOI393259:GOI393268 GYE393259:GYE393268 HIA393259:HIA393268 HRW393259:HRW393268 IBS393259:IBS393268 ILO393259:ILO393268 IVK393259:IVK393268 JFG393259:JFG393268 JPC393259:JPC393268 JYY393259:JYY393268 KIU393259:KIU393268 KSQ393259:KSQ393268 LCM393259:LCM393268 LMI393259:LMI393268 LWE393259:LWE393268 MGA393259:MGA393268 MPW393259:MPW393268 MZS393259:MZS393268 NJO393259:NJO393268 NTK393259:NTK393268 ODG393259:ODG393268 ONC393259:ONC393268 OWY393259:OWY393268 PGU393259:PGU393268 PQQ393259:PQQ393268 QAM393259:QAM393268 QKI393259:QKI393268 QUE393259:QUE393268 REA393259:REA393268 RNW393259:RNW393268 RXS393259:RXS393268 SHO393259:SHO393268 SRK393259:SRK393268 TBG393259:TBG393268 TLC393259:TLC393268 TUY393259:TUY393268 UEU393259:UEU393268 UOQ393259:UOQ393268 UYM393259:UYM393268 VII393259:VII393268 VSE393259:VSE393268 WCA393259:WCA393268 WLW393259:WLW393268 WVS393259:WVS393268 JG458795:JG458804 TC458795:TC458804 ACY458795:ACY458804 AMU458795:AMU458804 AWQ458795:AWQ458804 BGM458795:BGM458804 BQI458795:BQI458804 CAE458795:CAE458804 CKA458795:CKA458804 CTW458795:CTW458804 DDS458795:DDS458804 DNO458795:DNO458804 DXK458795:DXK458804 EHG458795:EHG458804 ERC458795:ERC458804 FAY458795:FAY458804 FKU458795:FKU458804 FUQ458795:FUQ458804 GEM458795:GEM458804 GOI458795:GOI458804 GYE458795:GYE458804 HIA458795:HIA458804 HRW458795:HRW458804 IBS458795:IBS458804 ILO458795:ILO458804 IVK458795:IVK458804 JFG458795:JFG458804 JPC458795:JPC458804 JYY458795:JYY458804 KIU458795:KIU458804 KSQ458795:KSQ458804 LCM458795:LCM458804 LMI458795:LMI458804 LWE458795:LWE458804 MGA458795:MGA458804 MPW458795:MPW458804 MZS458795:MZS458804 NJO458795:NJO458804 NTK458795:NTK458804 ODG458795:ODG458804 ONC458795:ONC458804 OWY458795:OWY458804 PGU458795:PGU458804 PQQ458795:PQQ458804 QAM458795:QAM458804 QKI458795:QKI458804 QUE458795:QUE458804 REA458795:REA458804 RNW458795:RNW458804 RXS458795:RXS458804 SHO458795:SHO458804 SRK458795:SRK458804 TBG458795:TBG458804 TLC458795:TLC458804 TUY458795:TUY458804 UEU458795:UEU458804 UOQ458795:UOQ458804 UYM458795:UYM458804 VII458795:VII458804 VSE458795:VSE458804 WCA458795:WCA458804 WLW458795:WLW458804 WVS458795:WVS458804 JG524331:JG524340 TC524331:TC524340 ACY524331:ACY524340 AMU524331:AMU524340 AWQ524331:AWQ524340 BGM524331:BGM524340 BQI524331:BQI524340 CAE524331:CAE524340 CKA524331:CKA524340 CTW524331:CTW524340 DDS524331:DDS524340 DNO524331:DNO524340 DXK524331:DXK524340 EHG524331:EHG524340 ERC524331:ERC524340 FAY524331:FAY524340 FKU524331:FKU524340 FUQ524331:FUQ524340 GEM524331:GEM524340 GOI524331:GOI524340 GYE524331:GYE524340 HIA524331:HIA524340 HRW524331:HRW524340 IBS524331:IBS524340 ILO524331:ILO524340 IVK524331:IVK524340 JFG524331:JFG524340 JPC524331:JPC524340 JYY524331:JYY524340 KIU524331:KIU524340 KSQ524331:KSQ524340 LCM524331:LCM524340 LMI524331:LMI524340 LWE524331:LWE524340 MGA524331:MGA524340 MPW524331:MPW524340 MZS524331:MZS524340 NJO524331:NJO524340 NTK524331:NTK524340 ODG524331:ODG524340 ONC524331:ONC524340 OWY524331:OWY524340 PGU524331:PGU524340 PQQ524331:PQQ524340 QAM524331:QAM524340 QKI524331:QKI524340 QUE524331:QUE524340 REA524331:REA524340 RNW524331:RNW524340 RXS524331:RXS524340 SHO524331:SHO524340 SRK524331:SRK524340 TBG524331:TBG524340 TLC524331:TLC524340 TUY524331:TUY524340 UEU524331:UEU524340 UOQ524331:UOQ524340 UYM524331:UYM524340 VII524331:VII524340 VSE524331:VSE524340 WCA524331:WCA524340 WLW524331:WLW524340 WVS524331:WVS524340 JG589867:JG589876 TC589867:TC589876 ACY589867:ACY589876 AMU589867:AMU589876 AWQ589867:AWQ589876 BGM589867:BGM589876 BQI589867:BQI589876 CAE589867:CAE589876 CKA589867:CKA589876 CTW589867:CTW589876 DDS589867:DDS589876 DNO589867:DNO589876 DXK589867:DXK589876 EHG589867:EHG589876 ERC589867:ERC589876 FAY589867:FAY589876 FKU589867:FKU589876 FUQ589867:FUQ589876 GEM589867:GEM589876 GOI589867:GOI589876 GYE589867:GYE589876 HIA589867:HIA589876 HRW589867:HRW589876 IBS589867:IBS589876 ILO589867:ILO589876 IVK589867:IVK589876 JFG589867:JFG589876 JPC589867:JPC589876 JYY589867:JYY589876 KIU589867:KIU589876 KSQ589867:KSQ589876 LCM589867:LCM589876 LMI589867:LMI589876 LWE589867:LWE589876 MGA589867:MGA589876 MPW589867:MPW589876 MZS589867:MZS589876 NJO589867:NJO589876 NTK589867:NTK589876 ODG589867:ODG589876 ONC589867:ONC589876 OWY589867:OWY589876 PGU589867:PGU589876 PQQ589867:PQQ589876 QAM589867:QAM589876 QKI589867:QKI589876 QUE589867:QUE589876 REA589867:REA589876 RNW589867:RNW589876 RXS589867:RXS589876 SHO589867:SHO589876 SRK589867:SRK589876 TBG589867:TBG589876 TLC589867:TLC589876 TUY589867:TUY589876 UEU589867:UEU589876 UOQ589867:UOQ589876 UYM589867:UYM589876 VII589867:VII589876 VSE589867:VSE589876 WCA589867:WCA589876 WLW589867:WLW589876 WVS589867:WVS589876 JG655403:JG655412 TC655403:TC655412 ACY655403:ACY655412 AMU655403:AMU655412 AWQ655403:AWQ655412 BGM655403:BGM655412 BQI655403:BQI655412 CAE655403:CAE655412 CKA655403:CKA655412 CTW655403:CTW655412 DDS655403:DDS655412 DNO655403:DNO655412 DXK655403:DXK655412 EHG655403:EHG655412 ERC655403:ERC655412 FAY655403:FAY655412 FKU655403:FKU655412 FUQ655403:FUQ655412 GEM655403:GEM655412 GOI655403:GOI655412 GYE655403:GYE655412 HIA655403:HIA655412 HRW655403:HRW655412 IBS655403:IBS655412 ILO655403:ILO655412 IVK655403:IVK655412 JFG655403:JFG655412 JPC655403:JPC655412 JYY655403:JYY655412 KIU655403:KIU655412 KSQ655403:KSQ655412 LCM655403:LCM655412 LMI655403:LMI655412 LWE655403:LWE655412 MGA655403:MGA655412 MPW655403:MPW655412 MZS655403:MZS655412 NJO655403:NJO655412 NTK655403:NTK655412 ODG655403:ODG655412 ONC655403:ONC655412 OWY655403:OWY655412 PGU655403:PGU655412 PQQ655403:PQQ655412 QAM655403:QAM655412 QKI655403:QKI655412 QUE655403:QUE655412 REA655403:REA655412 RNW655403:RNW655412 RXS655403:RXS655412 SHO655403:SHO655412 SRK655403:SRK655412 TBG655403:TBG655412 TLC655403:TLC655412 TUY655403:TUY655412 UEU655403:UEU655412 UOQ655403:UOQ655412 UYM655403:UYM655412 VII655403:VII655412 VSE655403:VSE655412 WCA655403:WCA655412 WLW655403:WLW655412 WVS655403:WVS655412 JG720939:JG720948 TC720939:TC720948 ACY720939:ACY720948 AMU720939:AMU720948 AWQ720939:AWQ720948 BGM720939:BGM720948 BQI720939:BQI720948 CAE720939:CAE720948 CKA720939:CKA720948 CTW720939:CTW720948 DDS720939:DDS720948 DNO720939:DNO720948 DXK720939:DXK720948 EHG720939:EHG720948 ERC720939:ERC720948 FAY720939:FAY720948 FKU720939:FKU720948 FUQ720939:FUQ720948 GEM720939:GEM720948 GOI720939:GOI720948 GYE720939:GYE720948 HIA720939:HIA720948 HRW720939:HRW720948 IBS720939:IBS720948 ILO720939:ILO720948 IVK720939:IVK720948 JFG720939:JFG720948 JPC720939:JPC720948 JYY720939:JYY720948 KIU720939:KIU720948 KSQ720939:KSQ720948 LCM720939:LCM720948 LMI720939:LMI720948 LWE720939:LWE720948 MGA720939:MGA720948 MPW720939:MPW720948 MZS720939:MZS720948 NJO720939:NJO720948 NTK720939:NTK720948 ODG720939:ODG720948 ONC720939:ONC720948 OWY720939:OWY720948 PGU720939:PGU720948 PQQ720939:PQQ720948 QAM720939:QAM720948 QKI720939:QKI720948 QUE720939:QUE720948 REA720939:REA720948 RNW720939:RNW720948 RXS720939:RXS720948 SHO720939:SHO720948 SRK720939:SRK720948 TBG720939:TBG720948 TLC720939:TLC720948 TUY720939:TUY720948 UEU720939:UEU720948 UOQ720939:UOQ720948 UYM720939:UYM720948 VII720939:VII720948 VSE720939:VSE720948 WCA720939:WCA720948 WLW720939:WLW720948 WVS720939:WVS720948 JG786475:JG786484 TC786475:TC786484 ACY786475:ACY786484 AMU786475:AMU786484 AWQ786475:AWQ786484 BGM786475:BGM786484 BQI786475:BQI786484 CAE786475:CAE786484 CKA786475:CKA786484 CTW786475:CTW786484 DDS786475:DDS786484 DNO786475:DNO786484 DXK786475:DXK786484 EHG786475:EHG786484 ERC786475:ERC786484 FAY786475:FAY786484 FKU786475:FKU786484 FUQ786475:FUQ786484 GEM786475:GEM786484 GOI786475:GOI786484 GYE786475:GYE786484 HIA786475:HIA786484 HRW786475:HRW786484 IBS786475:IBS786484 ILO786475:ILO786484 IVK786475:IVK786484 JFG786475:JFG786484 JPC786475:JPC786484 JYY786475:JYY786484 KIU786475:KIU786484 KSQ786475:KSQ786484 LCM786475:LCM786484 LMI786475:LMI786484 LWE786475:LWE786484 MGA786475:MGA786484 MPW786475:MPW786484 MZS786475:MZS786484 NJO786475:NJO786484 NTK786475:NTK786484 ODG786475:ODG786484 ONC786475:ONC786484 OWY786475:OWY786484 PGU786475:PGU786484 PQQ786475:PQQ786484 QAM786475:QAM786484 QKI786475:QKI786484 QUE786475:QUE786484 REA786475:REA786484 RNW786475:RNW786484 RXS786475:RXS786484 SHO786475:SHO786484 SRK786475:SRK786484 TBG786475:TBG786484 TLC786475:TLC786484 TUY786475:TUY786484 UEU786475:UEU786484 UOQ786475:UOQ786484 UYM786475:UYM786484 VII786475:VII786484 VSE786475:VSE786484 WCA786475:WCA786484 WLW786475:WLW786484 WVS786475:WVS786484 JG852011:JG852020 TC852011:TC852020 ACY852011:ACY852020 AMU852011:AMU852020 AWQ852011:AWQ852020 BGM852011:BGM852020 BQI852011:BQI852020 CAE852011:CAE852020 CKA852011:CKA852020 CTW852011:CTW852020 DDS852011:DDS852020 DNO852011:DNO852020 DXK852011:DXK852020 EHG852011:EHG852020 ERC852011:ERC852020 FAY852011:FAY852020 FKU852011:FKU852020 FUQ852011:FUQ852020 GEM852011:GEM852020 GOI852011:GOI852020 GYE852011:GYE852020 HIA852011:HIA852020 HRW852011:HRW852020 IBS852011:IBS852020 ILO852011:ILO852020 IVK852011:IVK852020 JFG852011:JFG852020 JPC852011:JPC852020 JYY852011:JYY852020 KIU852011:KIU852020 KSQ852011:KSQ852020 LCM852011:LCM852020 LMI852011:LMI852020 LWE852011:LWE852020 MGA852011:MGA852020 MPW852011:MPW852020 MZS852011:MZS852020 NJO852011:NJO852020 NTK852011:NTK852020 ODG852011:ODG852020 ONC852011:ONC852020 OWY852011:OWY852020 PGU852011:PGU852020 PQQ852011:PQQ852020 QAM852011:QAM852020 QKI852011:QKI852020 QUE852011:QUE852020 REA852011:REA852020 RNW852011:RNW852020 RXS852011:RXS852020 SHO852011:SHO852020 SRK852011:SRK852020 TBG852011:TBG852020 TLC852011:TLC852020 TUY852011:TUY852020 UEU852011:UEU852020 UOQ852011:UOQ852020 UYM852011:UYM852020 VII852011:VII852020 VSE852011:VSE852020 WCA852011:WCA852020 WLW852011:WLW852020 WVS852011:WVS852020 JG917547:JG917556 TC917547:TC917556 ACY917547:ACY917556 AMU917547:AMU917556 AWQ917547:AWQ917556 BGM917547:BGM917556 BQI917547:BQI917556 CAE917547:CAE917556 CKA917547:CKA917556 CTW917547:CTW917556 DDS917547:DDS917556 DNO917547:DNO917556 DXK917547:DXK917556 EHG917547:EHG917556 ERC917547:ERC917556 FAY917547:FAY917556 FKU917547:FKU917556 FUQ917547:FUQ917556 GEM917547:GEM917556 GOI917547:GOI917556 GYE917547:GYE917556 HIA917547:HIA917556 HRW917547:HRW917556 IBS917547:IBS917556 ILO917547:ILO917556 IVK917547:IVK917556 JFG917547:JFG917556 JPC917547:JPC917556 JYY917547:JYY917556 KIU917547:KIU917556 KSQ917547:KSQ917556 LCM917547:LCM917556 LMI917547:LMI917556 LWE917547:LWE917556 MGA917547:MGA917556 MPW917547:MPW917556 MZS917547:MZS917556 NJO917547:NJO917556 NTK917547:NTK917556 ODG917547:ODG917556 ONC917547:ONC917556 OWY917547:OWY917556 PGU917547:PGU917556 PQQ917547:PQQ917556 QAM917547:QAM917556 QKI917547:QKI917556 QUE917547:QUE917556 REA917547:REA917556 RNW917547:RNW917556 RXS917547:RXS917556 SHO917547:SHO917556 SRK917547:SRK917556 TBG917547:TBG917556 TLC917547:TLC917556 TUY917547:TUY917556 UEU917547:UEU917556 UOQ917547:UOQ917556 UYM917547:UYM917556 VII917547:VII917556 VSE917547:VSE917556 WCA917547:WCA917556 WLW917547:WLW917556 WVS917547:WVS917556 JG983083:JG983092 TC983083:TC983092 ACY983083:ACY983092 AMU983083:AMU983092 AWQ983083:AWQ983092 BGM983083:BGM983092 BQI983083:BQI983092 CAE983083:CAE983092 CKA983083:CKA983092 CTW983083:CTW983092 DDS983083:DDS983092 DNO983083:DNO983092 DXK983083:DXK983092 EHG983083:EHG983092 ERC983083:ERC983092 FAY983083:FAY983092 FKU983083:FKU983092 FUQ983083:FUQ983092 GEM983083:GEM983092 GOI983083:GOI983092 GYE983083:GYE983092 HIA983083:HIA983092 HRW983083:HRW983092 IBS983083:IBS983092 ILO983083:ILO983092 IVK983083:IVK983092 JFG983083:JFG983092 JPC983083:JPC983092 JYY983083:JYY983092 KIU983083:KIU983092 KSQ983083:KSQ983092 LCM983083:LCM983092 LMI983083:LMI983092 LWE983083:LWE983092 MGA983083:MGA983092 MPW983083:MPW983092 MZS983083:MZS983092 NJO983083:NJO983092 NTK983083:NTK983092 ODG983083:ODG983092 ONC983083:ONC983092 OWY983083:OWY983092 PGU983083:PGU983092 PQQ983083:PQQ983092 QAM983083:QAM983092 QKI983083:QKI983092 QUE983083:QUE983092 REA983083:REA983092 RNW983083:RNW983092 RXS983083:RXS983092 SHO983083:SHO983092 SRK983083:SRK983092 TBG983083:TBG983092 TLC983083:TLC983092 TUY983083:TUY983092 UEU983083:UEU983092 UOQ983083:UOQ983092 UYM983083:UYM983092 VII983083:VII983092 VSE983083:VSE983092 WCA983083:WCA983092 WLW983083:WLW983092 WVS983083:WVS983092 JG65591 TC65591 ACY65591 AMU65591 AWQ65591 BGM65591 BQI65591 CAE65591 CKA65591 CTW65591 DDS65591 DNO65591 DXK65591 EHG65591 ERC65591 FAY65591 FKU65591 FUQ65591 GEM65591 GOI65591 GYE65591 HIA65591 HRW65591 IBS65591 ILO65591 IVK65591 JFG65591 JPC65591 JYY65591 KIU65591 KSQ65591 LCM65591 LMI65591 LWE65591 MGA65591 MPW65591 MZS65591 NJO65591 NTK65591 ODG65591 ONC65591 OWY65591 PGU65591 PQQ65591 QAM65591 QKI65591 QUE65591 REA65591 RNW65591 RXS65591 SHO65591 SRK65591 TBG65591 TLC65591 TUY65591 UEU65591 UOQ65591 UYM65591 VII65591 VSE65591 WCA65591 WLW65591 WVS65591 JG131127 TC131127 ACY131127 AMU131127 AWQ131127 BGM131127 BQI131127 CAE131127 CKA131127 CTW131127 DDS131127 DNO131127 DXK131127 EHG131127 ERC131127 FAY131127 FKU131127 FUQ131127 GEM131127 GOI131127 GYE131127 HIA131127 HRW131127 IBS131127 ILO131127 IVK131127 JFG131127 JPC131127 JYY131127 KIU131127 KSQ131127 LCM131127 LMI131127 LWE131127 MGA131127 MPW131127 MZS131127 NJO131127 NTK131127 ODG131127 ONC131127 OWY131127 PGU131127 PQQ131127 QAM131127 QKI131127 QUE131127 REA131127 RNW131127 RXS131127 SHO131127 SRK131127 TBG131127 TLC131127 TUY131127 UEU131127 UOQ131127 UYM131127 VII131127 VSE131127 WCA131127 WLW131127 WVS131127 JG196663 TC196663 ACY196663 AMU196663 AWQ196663 BGM196663 BQI196663 CAE196663 CKA196663 CTW196663 DDS196663 DNO196663 DXK196663 EHG196663 ERC196663 FAY196663 FKU196663 FUQ196663 GEM196663 GOI196663 GYE196663 HIA196663 HRW196663 IBS196663 ILO196663 IVK196663 JFG196663 JPC196663 JYY196663 KIU196663 KSQ196663 LCM196663 LMI196663 LWE196663 MGA196663 MPW196663 MZS196663 NJO196663 NTK196663 ODG196663 ONC196663 OWY196663 PGU196663 PQQ196663 QAM196663 QKI196663 QUE196663 REA196663 RNW196663 RXS196663 SHO196663 SRK196663 TBG196663 TLC196663 TUY196663 UEU196663 UOQ196663 UYM196663 VII196663 VSE196663 WCA196663 WLW196663 WVS196663 JG262199 TC262199 ACY262199 AMU262199 AWQ262199 BGM262199 BQI262199 CAE262199 CKA262199 CTW262199 DDS262199 DNO262199 DXK262199 EHG262199 ERC262199 FAY262199 FKU262199 FUQ262199 GEM262199 GOI262199 GYE262199 HIA262199 HRW262199 IBS262199 ILO262199 IVK262199 JFG262199 JPC262199 JYY262199 KIU262199 KSQ262199 LCM262199 LMI262199 LWE262199 MGA262199 MPW262199 MZS262199 NJO262199 NTK262199 ODG262199 ONC262199 OWY262199 PGU262199 PQQ262199 QAM262199 QKI262199 QUE262199 REA262199 RNW262199 RXS262199 SHO262199 SRK262199 TBG262199 TLC262199 TUY262199 UEU262199 UOQ262199 UYM262199 VII262199 VSE262199 WCA262199 WLW262199 WVS262199 JG327735 TC327735 ACY327735 AMU327735 AWQ327735 BGM327735 BQI327735 CAE327735 CKA327735 CTW327735 DDS327735 DNO327735 DXK327735 EHG327735 ERC327735 FAY327735 FKU327735 FUQ327735 GEM327735 GOI327735 GYE327735 HIA327735 HRW327735 IBS327735 ILO327735 IVK327735 JFG327735 JPC327735 JYY327735 KIU327735 KSQ327735 LCM327735 LMI327735 LWE327735 MGA327735 MPW327735 MZS327735 NJO327735 NTK327735 ODG327735 ONC327735 OWY327735 PGU327735 PQQ327735 QAM327735 QKI327735 QUE327735 REA327735 RNW327735 RXS327735 SHO327735 SRK327735 TBG327735 TLC327735 TUY327735 UEU327735 UOQ327735 UYM327735 VII327735 VSE327735 WCA327735 WLW327735 WVS327735 JG393271 TC393271 ACY393271 AMU393271 AWQ393271 BGM393271 BQI393271 CAE393271 CKA393271 CTW393271 DDS393271 DNO393271 DXK393271 EHG393271 ERC393271 FAY393271 FKU393271 FUQ393271 GEM393271 GOI393271 GYE393271 HIA393271 HRW393271 IBS393271 ILO393271 IVK393271 JFG393271 JPC393271 JYY393271 KIU393271 KSQ393271 LCM393271 LMI393271 LWE393271 MGA393271 MPW393271 MZS393271 NJO393271 NTK393271 ODG393271 ONC393271 OWY393271 PGU393271 PQQ393271 QAM393271 QKI393271 QUE393271 REA393271 RNW393271 RXS393271 SHO393271 SRK393271 TBG393271 TLC393271 TUY393271 UEU393271 UOQ393271 UYM393271 VII393271 VSE393271 WCA393271 WLW393271 WVS393271 JG458807 TC458807 ACY458807 AMU458807 AWQ458807 BGM458807 BQI458807 CAE458807 CKA458807 CTW458807 DDS458807 DNO458807 DXK458807 EHG458807 ERC458807 FAY458807 FKU458807 FUQ458807 GEM458807 GOI458807 GYE458807 HIA458807 HRW458807 IBS458807 ILO458807 IVK458807 JFG458807 JPC458807 JYY458807 KIU458807 KSQ458807 LCM458807 LMI458807 LWE458807 MGA458807 MPW458807 MZS458807 NJO458807 NTK458807 ODG458807 ONC458807 OWY458807 PGU458807 PQQ458807 QAM458807 QKI458807 QUE458807 REA458807 RNW458807 RXS458807 SHO458807 SRK458807 TBG458807 TLC458807 TUY458807 UEU458807 UOQ458807 UYM458807 VII458807 VSE458807 WCA458807 WLW458807 WVS458807 JG524343 TC524343 ACY524343 AMU524343 AWQ524343 BGM524343 BQI524343 CAE524343 CKA524343 CTW524343 DDS524343 DNO524343 DXK524343 EHG524343 ERC524343 FAY524343 FKU524343 FUQ524343 GEM524343 GOI524343 GYE524343 HIA524343 HRW524343 IBS524343 ILO524343 IVK524343 JFG524343 JPC524343 JYY524343 KIU524343 KSQ524343 LCM524343 LMI524343 LWE524343 MGA524343 MPW524343 MZS524343 NJO524343 NTK524343 ODG524343 ONC524343 OWY524343 PGU524343 PQQ524343 QAM524343 QKI524343 QUE524343 REA524343 RNW524343 RXS524343 SHO524343 SRK524343 TBG524343 TLC524343 TUY524343 UEU524343 UOQ524343 UYM524343 VII524343 VSE524343 WCA524343 WLW524343 WVS524343 JG589879 TC589879 ACY589879 AMU589879 AWQ589879 BGM589879 BQI589879 CAE589879 CKA589879 CTW589879 DDS589879 DNO589879 DXK589879 EHG589879 ERC589879 FAY589879 FKU589879 FUQ589879 GEM589879 GOI589879 GYE589879 HIA589879 HRW589879 IBS589879 ILO589879 IVK589879 JFG589879 JPC589879 JYY589879 KIU589879 KSQ589879 LCM589879 LMI589879 LWE589879 MGA589879 MPW589879 MZS589879 NJO589879 NTK589879 ODG589879 ONC589879 OWY589879 PGU589879 PQQ589879 QAM589879 QKI589879 QUE589879 REA589879 RNW589879 RXS589879 SHO589879 SRK589879 TBG589879 TLC589879 TUY589879 UEU589879 UOQ589879 UYM589879 VII589879 VSE589879 WCA589879 WLW589879 WVS589879 JG655415 TC655415 ACY655415 AMU655415 AWQ655415 BGM655415 BQI655415 CAE655415 CKA655415 CTW655415 DDS655415 DNO655415 DXK655415 EHG655415 ERC655415 FAY655415 FKU655415 FUQ655415 GEM655415 GOI655415 GYE655415 HIA655415 HRW655415 IBS655415 ILO655415 IVK655415 JFG655415 JPC655415 JYY655415 KIU655415 KSQ655415 LCM655415 LMI655415 LWE655415 MGA655415 MPW655415 MZS655415 NJO655415 NTK655415 ODG655415 ONC655415 OWY655415 PGU655415 PQQ655415 QAM655415 QKI655415 QUE655415 REA655415 RNW655415 RXS655415 SHO655415 SRK655415 TBG655415 TLC655415 TUY655415 UEU655415 UOQ655415 UYM655415 VII655415 VSE655415 WCA655415 WLW655415 WVS655415 JG720951 TC720951 ACY720951 AMU720951 AWQ720951 BGM720951 BQI720951 CAE720951 CKA720951 CTW720951 DDS720951 DNO720951 DXK720951 EHG720951 ERC720951 FAY720951 FKU720951 FUQ720951 GEM720951 GOI720951 GYE720951 HIA720951 HRW720951 IBS720951 ILO720951 IVK720951 JFG720951 JPC720951 JYY720951 KIU720951 KSQ720951 LCM720951 LMI720951 LWE720951 MGA720951 MPW720951 MZS720951 NJO720951 NTK720951 ODG720951 ONC720951 OWY720951 PGU720951 PQQ720951 QAM720951 QKI720951 QUE720951 REA720951 RNW720951 RXS720951 SHO720951 SRK720951 TBG720951 TLC720951 TUY720951 UEU720951 UOQ720951 UYM720951 VII720951 VSE720951 WCA720951 WLW720951 WVS720951 JG786487 TC786487 ACY786487 AMU786487 AWQ786487 BGM786487 BQI786487 CAE786487 CKA786487 CTW786487 DDS786487 DNO786487 DXK786487 EHG786487 ERC786487 FAY786487 FKU786487 FUQ786487 GEM786487 GOI786487 GYE786487 HIA786487 HRW786487 IBS786487 ILO786487 IVK786487 JFG786487 JPC786487 JYY786487 KIU786487 KSQ786487 LCM786487 LMI786487 LWE786487 MGA786487 MPW786487 MZS786487 NJO786487 NTK786487 ODG786487 ONC786487 OWY786487 PGU786487 PQQ786487 QAM786487 QKI786487 QUE786487 REA786487 RNW786487 RXS786487 SHO786487 SRK786487 TBG786487 TLC786487 TUY786487 UEU786487 UOQ786487 UYM786487 VII786487 VSE786487 WCA786487 WLW786487 WVS786487 JG852023 TC852023 ACY852023 AMU852023 AWQ852023 BGM852023 BQI852023 CAE852023 CKA852023 CTW852023 DDS852023 DNO852023 DXK852023 EHG852023 ERC852023 FAY852023 FKU852023 FUQ852023 GEM852023 GOI852023 GYE852023 HIA852023 HRW852023 IBS852023 ILO852023 IVK852023 JFG852023 JPC852023 JYY852023 KIU852023 KSQ852023 LCM852023 LMI852023 LWE852023 MGA852023 MPW852023 MZS852023 NJO852023 NTK852023 ODG852023 ONC852023 OWY852023 PGU852023 PQQ852023 QAM852023 QKI852023 QUE852023 REA852023 RNW852023 RXS852023 SHO852023 SRK852023 TBG852023 TLC852023 TUY852023 UEU852023 UOQ852023 UYM852023 VII852023 VSE852023 WCA852023 WLW852023 WVS852023 JG917559 TC917559 ACY917559 AMU917559 AWQ917559 BGM917559 BQI917559 CAE917559 CKA917559 CTW917559 DDS917559 DNO917559 DXK917559 EHG917559 ERC917559 FAY917559 FKU917559 FUQ917559 GEM917559 GOI917559 GYE917559 HIA917559 HRW917559 IBS917559 ILO917559 IVK917559 JFG917559 JPC917559 JYY917559 KIU917559 KSQ917559 LCM917559 LMI917559 LWE917559 MGA917559 MPW917559 MZS917559 NJO917559 NTK917559 ODG917559 ONC917559 OWY917559 PGU917559 PQQ917559 QAM917559 QKI917559 QUE917559 REA917559 RNW917559 RXS917559 SHO917559 SRK917559 TBG917559 TLC917559 TUY917559 UEU917559 UOQ917559 UYM917559 VII917559 VSE917559 WCA917559 WLW917559 WVS917559 JG983095 TC983095 ACY983095 AMU983095 AWQ983095 BGM983095 BQI983095 CAE983095 CKA983095 CTW983095 DDS983095 DNO983095 DXK983095 EHG983095 ERC983095 FAY983095 FKU983095 FUQ983095 GEM983095 GOI983095 GYE983095 HIA983095 HRW983095 IBS983095 ILO983095 IVK983095 JFG983095 JPC983095 JYY983095 KIU983095 KSQ983095 LCM983095 LMI983095 LWE983095 MGA983095 MPW983095 MZS983095 NJO983095 NTK983095 ODG983095 ONC983095 OWY983095 PGU983095 PQQ983095 QAM983095 QKI983095 QUE983095 REA983095 RNW983095 RXS983095 SHO983095 SRK983095 TBG983095 TLC983095 TUY983095 UEU983095 UOQ983095 UYM983095 VII983095 VSE983095 WCA983095 WLW983095 WVS983095 JG65593:JG65594 TC65593:TC65594 ACY65593:ACY65594 AMU65593:AMU65594 AWQ65593:AWQ65594 BGM65593:BGM65594 BQI65593:BQI65594 CAE65593:CAE65594 CKA65593:CKA65594 CTW65593:CTW65594 DDS65593:DDS65594 DNO65593:DNO65594 DXK65593:DXK65594 EHG65593:EHG65594 ERC65593:ERC65594 FAY65593:FAY65594 FKU65593:FKU65594 FUQ65593:FUQ65594 GEM65593:GEM65594 GOI65593:GOI65594 GYE65593:GYE65594 HIA65593:HIA65594 HRW65593:HRW65594 IBS65593:IBS65594 ILO65593:ILO65594 IVK65593:IVK65594 JFG65593:JFG65594 JPC65593:JPC65594 JYY65593:JYY65594 KIU65593:KIU65594 KSQ65593:KSQ65594 LCM65593:LCM65594 LMI65593:LMI65594 LWE65593:LWE65594 MGA65593:MGA65594 MPW65593:MPW65594 MZS65593:MZS65594 NJO65593:NJO65594 NTK65593:NTK65594 ODG65593:ODG65594 ONC65593:ONC65594 OWY65593:OWY65594 PGU65593:PGU65594 PQQ65593:PQQ65594 QAM65593:QAM65594 QKI65593:QKI65594 QUE65593:QUE65594 REA65593:REA65594 RNW65593:RNW65594 RXS65593:RXS65594 SHO65593:SHO65594 SRK65593:SRK65594 TBG65593:TBG65594 TLC65593:TLC65594 TUY65593:TUY65594 UEU65593:UEU65594 UOQ65593:UOQ65594 UYM65593:UYM65594 VII65593:VII65594 VSE65593:VSE65594 WCA65593:WCA65594 WLW65593:WLW65594 WVS65593:WVS65594 JG131129:JG131130 TC131129:TC131130 ACY131129:ACY131130 AMU131129:AMU131130 AWQ131129:AWQ131130 BGM131129:BGM131130 BQI131129:BQI131130 CAE131129:CAE131130 CKA131129:CKA131130 CTW131129:CTW131130 DDS131129:DDS131130 DNO131129:DNO131130 DXK131129:DXK131130 EHG131129:EHG131130 ERC131129:ERC131130 FAY131129:FAY131130 FKU131129:FKU131130 FUQ131129:FUQ131130 GEM131129:GEM131130 GOI131129:GOI131130 GYE131129:GYE131130 HIA131129:HIA131130 HRW131129:HRW131130 IBS131129:IBS131130 ILO131129:ILO131130 IVK131129:IVK131130 JFG131129:JFG131130 JPC131129:JPC131130 JYY131129:JYY131130 KIU131129:KIU131130 KSQ131129:KSQ131130 LCM131129:LCM131130 LMI131129:LMI131130 LWE131129:LWE131130 MGA131129:MGA131130 MPW131129:MPW131130 MZS131129:MZS131130 NJO131129:NJO131130 NTK131129:NTK131130 ODG131129:ODG131130 ONC131129:ONC131130 OWY131129:OWY131130 PGU131129:PGU131130 PQQ131129:PQQ131130 QAM131129:QAM131130 QKI131129:QKI131130 QUE131129:QUE131130 REA131129:REA131130 RNW131129:RNW131130 RXS131129:RXS131130 SHO131129:SHO131130 SRK131129:SRK131130 TBG131129:TBG131130 TLC131129:TLC131130 TUY131129:TUY131130 UEU131129:UEU131130 UOQ131129:UOQ131130 UYM131129:UYM131130 VII131129:VII131130 VSE131129:VSE131130 WCA131129:WCA131130 WLW131129:WLW131130 WVS131129:WVS131130 JG196665:JG196666 TC196665:TC196666 ACY196665:ACY196666 AMU196665:AMU196666 AWQ196665:AWQ196666 BGM196665:BGM196666 BQI196665:BQI196666 CAE196665:CAE196666 CKA196665:CKA196666 CTW196665:CTW196666 DDS196665:DDS196666 DNO196665:DNO196666 DXK196665:DXK196666 EHG196665:EHG196666 ERC196665:ERC196666 FAY196665:FAY196666 FKU196665:FKU196666 FUQ196665:FUQ196666 GEM196665:GEM196666 GOI196665:GOI196666 GYE196665:GYE196666 HIA196665:HIA196666 HRW196665:HRW196666 IBS196665:IBS196666 ILO196665:ILO196666 IVK196665:IVK196666 JFG196665:JFG196666 JPC196665:JPC196666 JYY196665:JYY196666 KIU196665:KIU196666 KSQ196665:KSQ196666 LCM196665:LCM196666 LMI196665:LMI196666 LWE196665:LWE196666 MGA196665:MGA196666 MPW196665:MPW196666 MZS196665:MZS196666 NJO196665:NJO196666 NTK196665:NTK196666 ODG196665:ODG196666 ONC196665:ONC196666 OWY196665:OWY196666 PGU196665:PGU196666 PQQ196665:PQQ196666 QAM196665:QAM196666 QKI196665:QKI196666 QUE196665:QUE196666 REA196665:REA196666 RNW196665:RNW196666 RXS196665:RXS196666 SHO196665:SHO196666 SRK196665:SRK196666 TBG196665:TBG196666 TLC196665:TLC196666 TUY196665:TUY196666 UEU196665:UEU196666 UOQ196665:UOQ196666 UYM196665:UYM196666 VII196665:VII196666 VSE196665:VSE196666 WCA196665:WCA196666 WLW196665:WLW196666 WVS196665:WVS196666 JG262201:JG262202 TC262201:TC262202 ACY262201:ACY262202 AMU262201:AMU262202 AWQ262201:AWQ262202 BGM262201:BGM262202 BQI262201:BQI262202 CAE262201:CAE262202 CKA262201:CKA262202 CTW262201:CTW262202 DDS262201:DDS262202 DNO262201:DNO262202 DXK262201:DXK262202 EHG262201:EHG262202 ERC262201:ERC262202 FAY262201:FAY262202 FKU262201:FKU262202 FUQ262201:FUQ262202 GEM262201:GEM262202 GOI262201:GOI262202 GYE262201:GYE262202 HIA262201:HIA262202 HRW262201:HRW262202 IBS262201:IBS262202 ILO262201:ILO262202 IVK262201:IVK262202 JFG262201:JFG262202 JPC262201:JPC262202 JYY262201:JYY262202 KIU262201:KIU262202 KSQ262201:KSQ262202 LCM262201:LCM262202 LMI262201:LMI262202 LWE262201:LWE262202 MGA262201:MGA262202 MPW262201:MPW262202 MZS262201:MZS262202 NJO262201:NJO262202 NTK262201:NTK262202 ODG262201:ODG262202 ONC262201:ONC262202 OWY262201:OWY262202 PGU262201:PGU262202 PQQ262201:PQQ262202 QAM262201:QAM262202 QKI262201:QKI262202 QUE262201:QUE262202 REA262201:REA262202 RNW262201:RNW262202 RXS262201:RXS262202 SHO262201:SHO262202 SRK262201:SRK262202 TBG262201:TBG262202 TLC262201:TLC262202 TUY262201:TUY262202 UEU262201:UEU262202 UOQ262201:UOQ262202 UYM262201:UYM262202 VII262201:VII262202 VSE262201:VSE262202 WCA262201:WCA262202 WLW262201:WLW262202 WVS262201:WVS262202 JG327737:JG327738 TC327737:TC327738 ACY327737:ACY327738 AMU327737:AMU327738 AWQ327737:AWQ327738 BGM327737:BGM327738 BQI327737:BQI327738 CAE327737:CAE327738 CKA327737:CKA327738 CTW327737:CTW327738 DDS327737:DDS327738 DNO327737:DNO327738 DXK327737:DXK327738 EHG327737:EHG327738 ERC327737:ERC327738 FAY327737:FAY327738 FKU327737:FKU327738 FUQ327737:FUQ327738 GEM327737:GEM327738 GOI327737:GOI327738 GYE327737:GYE327738 HIA327737:HIA327738 HRW327737:HRW327738 IBS327737:IBS327738 ILO327737:ILO327738 IVK327737:IVK327738 JFG327737:JFG327738 JPC327737:JPC327738 JYY327737:JYY327738 KIU327737:KIU327738 KSQ327737:KSQ327738 LCM327737:LCM327738 LMI327737:LMI327738 LWE327737:LWE327738 MGA327737:MGA327738 MPW327737:MPW327738 MZS327737:MZS327738 NJO327737:NJO327738 NTK327737:NTK327738 ODG327737:ODG327738 ONC327737:ONC327738 OWY327737:OWY327738 PGU327737:PGU327738 PQQ327737:PQQ327738 QAM327737:QAM327738 QKI327737:QKI327738 QUE327737:QUE327738 REA327737:REA327738 RNW327737:RNW327738 RXS327737:RXS327738 SHO327737:SHO327738 SRK327737:SRK327738 TBG327737:TBG327738 TLC327737:TLC327738 TUY327737:TUY327738 UEU327737:UEU327738 UOQ327737:UOQ327738 UYM327737:UYM327738 VII327737:VII327738 VSE327737:VSE327738 WCA327737:WCA327738 WLW327737:WLW327738 WVS327737:WVS327738 JG393273:JG393274 TC393273:TC393274 ACY393273:ACY393274 AMU393273:AMU393274 AWQ393273:AWQ393274 BGM393273:BGM393274 BQI393273:BQI393274 CAE393273:CAE393274 CKA393273:CKA393274 CTW393273:CTW393274 DDS393273:DDS393274 DNO393273:DNO393274 DXK393273:DXK393274 EHG393273:EHG393274 ERC393273:ERC393274 FAY393273:FAY393274 FKU393273:FKU393274 FUQ393273:FUQ393274 GEM393273:GEM393274 GOI393273:GOI393274 GYE393273:GYE393274 HIA393273:HIA393274 HRW393273:HRW393274 IBS393273:IBS393274 ILO393273:ILO393274 IVK393273:IVK393274 JFG393273:JFG393274 JPC393273:JPC393274 JYY393273:JYY393274 KIU393273:KIU393274 KSQ393273:KSQ393274 LCM393273:LCM393274 LMI393273:LMI393274 LWE393273:LWE393274 MGA393273:MGA393274 MPW393273:MPW393274 MZS393273:MZS393274 NJO393273:NJO393274 NTK393273:NTK393274 ODG393273:ODG393274 ONC393273:ONC393274 OWY393273:OWY393274 PGU393273:PGU393274 PQQ393273:PQQ393274 QAM393273:QAM393274 QKI393273:QKI393274 QUE393273:QUE393274 REA393273:REA393274 RNW393273:RNW393274 RXS393273:RXS393274 SHO393273:SHO393274 SRK393273:SRK393274 TBG393273:TBG393274 TLC393273:TLC393274 TUY393273:TUY393274 UEU393273:UEU393274 UOQ393273:UOQ393274 UYM393273:UYM393274 VII393273:VII393274 VSE393273:VSE393274 WCA393273:WCA393274 WLW393273:WLW393274 WVS393273:WVS393274 JG458809:JG458810 TC458809:TC458810 ACY458809:ACY458810 AMU458809:AMU458810 AWQ458809:AWQ458810 BGM458809:BGM458810 BQI458809:BQI458810 CAE458809:CAE458810 CKA458809:CKA458810 CTW458809:CTW458810 DDS458809:DDS458810 DNO458809:DNO458810 DXK458809:DXK458810 EHG458809:EHG458810 ERC458809:ERC458810 FAY458809:FAY458810 FKU458809:FKU458810 FUQ458809:FUQ458810 GEM458809:GEM458810 GOI458809:GOI458810 GYE458809:GYE458810 HIA458809:HIA458810 HRW458809:HRW458810 IBS458809:IBS458810 ILO458809:ILO458810 IVK458809:IVK458810 JFG458809:JFG458810 JPC458809:JPC458810 JYY458809:JYY458810 KIU458809:KIU458810 KSQ458809:KSQ458810 LCM458809:LCM458810 LMI458809:LMI458810 LWE458809:LWE458810 MGA458809:MGA458810 MPW458809:MPW458810 MZS458809:MZS458810 NJO458809:NJO458810 NTK458809:NTK458810 ODG458809:ODG458810 ONC458809:ONC458810 OWY458809:OWY458810 PGU458809:PGU458810 PQQ458809:PQQ458810 QAM458809:QAM458810 QKI458809:QKI458810 QUE458809:QUE458810 REA458809:REA458810 RNW458809:RNW458810 RXS458809:RXS458810 SHO458809:SHO458810 SRK458809:SRK458810 TBG458809:TBG458810 TLC458809:TLC458810 TUY458809:TUY458810 UEU458809:UEU458810 UOQ458809:UOQ458810 UYM458809:UYM458810 VII458809:VII458810 VSE458809:VSE458810 WCA458809:WCA458810 WLW458809:WLW458810 WVS458809:WVS458810 JG524345:JG524346 TC524345:TC524346 ACY524345:ACY524346 AMU524345:AMU524346 AWQ524345:AWQ524346 BGM524345:BGM524346 BQI524345:BQI524346 CAE524345:CAE524346 CKA524345:CKA524346 CTW524345:CTW524346 DDS524345:DDS524346 DNO524345:DNO524346 DXK524345:DXK524346 EHG524345:EHG524346 ERC524345:ERC524346 FAY524345:FAY524346 FKU524345:FKU524346 FUQ524345:FUQ524346 GEM524345:GEM524346 GOI524345:GOI524346 GYE524345:GYE524346 HIA524345:HIA524346 HRW524345:HRW524346 IBS524345:IBS524346 ILO524345:ILO524346 IVK524345:IVK524346 JFG524345:JFG524346 JPC524345:JPC524346 JYY524345:JYY524346 KIU524345:KIU524346 KSQ524345:KSQ524346 LCM524345:LCM524346 LMI524345:LMI524346 LWE524345:LWE524346 MGA524345:MGA524346 MPW524345:MPW524346 MZS524345:MZS524346 NJO524345:NJO524346 NTK524345:NTK524346 ODG524345:ODG524346 ONC524345:ONC524346 OWY524345:OWY524346 PGU524345:PGU524346 PQQ524345:PQQ524346 QAM524345:QAM524346 QKI524345:QKI524346 QUE524345:QUE524346 REA524345:REA524346 RNW524345:RNW524346 RXS524345:RXS524346 SHO524345:SHO524346 SRK524345:SRK524346 TBG524345:TBG524346 TLC524345:TLC524346 TUY524345:TUY524346 UEU524345:UEU524346 UOQ524345:UOQ524346 UYM524345:UYM524346 VII524345:VII524346 VSE524345:VSE524346 WCA524345:WCA524346 WLW524345:WLW524346 WVS524345:WVS524346 JG589881:JG589882 TC589881:TC589882 ACY589881:ACY589882 AMU589881:AMU589882 AWQ589881:AWQ589882 BGM589881:BGM589882 BQI589881:BQI589882 CAE589881:CAE589882 CKA589881:CKA589882 CTW589881:CTW589882 DDS589881:DDS589882 DNO589881:DNO589882 DXK589881:DXK589882 EHG589881:EHG589882 ERC589881:ERC589882 FAY589881:FAY589882 FKU589881:FKU589882 FUQ589881:FUQ589882 GEM589881:GEM589882 GOI589881:GOI589882 GYE589881:GYE589882 HIA589881:HIA589882 HRW589881:HRW589882 IBS589881:IBS589882 ILO589881:ILO589882 IVK589881:IVK589882 JFG589881:JFG589882 JPC589881:JPC589882 JYY589881:JYY589882 KIU589881:KIU589882 KSQ589881:KSQ589882 LCM589881:LCM589882 LMI589881:LMI589882 LWE589881:LWE589882 MGA589881:MGA589882 MPW589881:MPW589882 MZS589881:MZS589882 NJO589881:NJO589882 NTK589881:NTK589882 ODG589881:ODG589882 ONC589881:ONC589882 OWY589881:OWY589882 PGU589881:PGU589882 PQQ589881:PQQ589882 QAM589881:QAM589882 QKI589881:QKI589882 QUE589881:QUE589882 REA589881:REA589882 RNW589881:RNW589882 RXS589881:RXS589882 SHO589881:SHO589882 SRK589881:SRK589882 TBG589881:TBG589882 TLC589881:TLC589882 TUY589881:TUY589882 UEU589881:UEU589882 UOQ589881:UOQ589882 UYM589881:UYM589882 VII589881:VII589882 VSE589881:VSE589882 WCA589881:WCA589882 WLW589881:WLW589882 WVS589881:WVS589882 JG655417:JG655418 TC655417:TC655418 ACY655417:ACY655418 AMU655417:AMU655418 AWQ655417:AWQ655418 BGM655417:BGM655418 BQI655417:BQI655418 CAE655417:CAE655418 CKA655417:CKA655418 CTW655417:CTW655418 DDS655417:DDS655418 DNO655417:DNO655418 DXK655417:DXK655418 EHG655417:EHG655418 ERC655417:ERC655418 FAY655417:FAY655418 FKU655417:FKU655418 FUQ655417:FUQ655418 GEM655417:GEM655418 GOI655417:GOI655418 GYE655417:GYE655418 HIA655417:HIA655418 HRW655417:HRW655418 IBS655417:IBS655418 ILO655417:ILO655418 IVK655417:IVK655418 JFG655417:JFG655418 JPC655417:JPC655418 JYY655417:JYY655418 KIU655417:KIU655418 KSQ655417:KSQ655418 LCM655417:LCM655418 LMI655417:LMI655418 LWE655417:LWE655418 MGA655417:MGA655418 MPW655417:MPW655418 MZS655417:MZS655418 NJO655417:NJO655418 NTK655417:NTK655418 ODG655417:ODG655418 ONC655417:ONC655418 OWY655417:OWY655418 PGU655417:PGU655418 PQQ655417:PQQ655418 QAM655417:QAM655418 QKI655417:QKI655418 QUE655417:QUE655418 REA655417:REA655418 RNW655417:RNW655418 RXS655417:RXS655418 SHO655417:SHO655418 SRK655417:SRK655418 TBG655417:TBG655418 TLC655417:TLC655418 TUY655417:TUY655418 UEU655417:UEU655418 UOQ655417:UOQ655418 UYM655417:UYM655418 VII655417:VII655418 VSE655417:VSE655418 WCA655417:WCA655418 WLW655417:WLW655418 WVS655417:WVS655418 JG720953:JG720954 TC720953:TC720954 ACY720953:ACY720954 AMU720953:AMU720954 AWQ720953:AWQ720954 BGM720953:BGM720954 BQI720953:BQI720954 CAE720953:CAE720954 CKA720953:CKA720954 CTW720953:CTW720954 DDS720953:DDS720954 DNO720953:DNO720954 DXK720953:DXK720954 EHG720953:EHG720954 ERC720953:ERC720954 FAY720953:FAY720954 FKU720953:FKU720954 FUQ720953:FUQ720954 GEM720953:GEM720954 GOI720953:GOI720954 GYE720953:GYE720954 HIA720953:HIA720954 HRW720953:HRW720954 IBS720953:IBS720954 ILO720953:ILO720954 IVK720953:IVK720954 JFG720953:JFG720954 JPC720953:JPC720954 JYY720953:JYY720954 KIU720953:KIU720954 KSQ720953:KSQ720954 LCM720953:LCM720954 LMI720953:LMI720954 LWE720953:LWE720954 MGA720953:MGA720954 MPW720953:MPW720954 MZS720953:MZS720954 NJO720953:NJO720954 NTK720953:NTK720954 ODG720953:ODG720954 ONC720953:ONC720954 OWY720953:OWY720954 PGU720953:PGU720954 PQQ720953:PQQ720954 QAM720953:QAM720954 QKI720953:QKI720954 QUE720953:QUE720954 REA720953:REA720954 RNW720953:RNW720954 RXS720953:RXS720954 SHO720953:SHO720954 SRK720953:SRK720954 TBG720953:TBG720954 TLC720953:TLC720954 TUY720953:TUY720954 UEU720953:UEU720954 UOQ720953:UOQ720954 UYM720953:UYM720954 VII720953:VII720954 VSE720953:VSE720954 WCA720953:WCA720954 WLW720953:WLW720954 WVS720953:WVS720954 JG786489:JG786490 TC786489:TC786490 ACY786489:ACY786490 AMU786489:AMU786490 AWQ786489:AWQ786490 BGM786489:BGM786490 BQI786489:BQI786490 CAE786489:CAE786490 CKA786489:CKA786490 CTW786489:CTW786490 DDS786489:DDS786490 DNO786489:DNO786490 DXK786489:DXK786490 EHG786489:EHG786490 ERC786489:ERC786490 FAY786489:FAY786490 FKU786489:FKU786490 FUQ786489:FUQ786490 GEM786489:GEM786490 GOI786489:GOI786490 GYE786489:GYE786490 HIA786489:HIA786490 HRW786489:HRW786490 IBS786489:IBS786490 ILO786489:ILO786490 IVK786489:IVK786490 JFG786489:JFG786490 JPC786489:JPC786490 JYY786489:JYY786490 KIU786489:KIU786490 KSQ786489:KSQ786490 LCM786489:LCM786490 LMI786489:LMI786490 LWE786489:LWE786490 MGA786489:MGA786490 MPW786489:MPW786490 MZS786489:MZS786490 NJO786489:NJO786490 NTK786489:NTK786490 ODG786489:ODG786490 ONC786489:ONC786490 OWY786489:OWY786490 PGU786489:PGU786490 PQQ786489:PQQ786490 QAM786489:QAM786490 QKI786489:QKI786490 QUE786489:QUE786490 REA786489:REA786490 RNW786489:RNW786490 RXS786489:RXS786490 SHO786489:SHO786490 SRK786489:SRK786490 TBG786489:TBG786490 TLC786489:TLC786490 TUY786489:TUY786490 UEU786489:UEU786490 UOQ786489:UOQ786490 UYM786489:UYM786490 VII786489:VII786490 VSE786489:VSE786490 WCA786489:WCA786490 WLW786489:WLW786490 WVS786489:WVS786490 JG852025:JG852026 TC852025:TC852026 ACY852025:ACY852026 AMU852025:AMU852026 AWQ852025:AWQ852026 BGM852025:BGM852026 BQI852025:BQI852026 CAE852025:CAE852026 CKA852025:CKA852026 CTW852025:CTW852026 DDS852025:DDS852026 DNO852025:DNO852026 DXK852025:DXK852026 EHG852025:EHG852026 ERC852025:ERC852026 FAY852025:FAY852026 FKU852025:FKU852026 FUQ852025:FUQ852026 GEM852025:GEM852026 GOI852025:GOI852026 GYE852025:GYE852026 HIA852025:HIA852026 HRW852025:HRW852026 IBS852025:IBS852026 ILO852025:ILO852026 IVK852025:IVK852026 JFG852025:JFG852026 JPC852025:JPC852026 JYY852025:JYY852026 KIU852025:KIU852026 KSQ852025:KSQ852026 LCM852025:LCM852026 LMI852025:LMI852026 LWE852025:LWE852026 MGA852025:MGA852026 MPW852025:MPW852026 MZS852025:MZS852026 NJO852025:NJO852026 NTK852025:NTK852026 ODG852025:ODG852026 ONC852025:ONC852026 OWY852025:OWY852026 PGU852025:PGU852026 PQQ852025:PQQ852026 QAM852025:QAM852026 QKI852025:QKI852026 QUE852025:QUE852026 REA852025:REA852026 RNW852025:RNW852026 RXS852025:RXS852026 SHO852025:SHO852026 SRK852025:SRK852026 TBG852025:TBG852026 TLC852025:TLC852026 TUY852025:TUY852026 UEU852025:UEU852026 UOQ852025:UOQ852026 UYM852025:UYM852026 VII852025:VII852026 VSE852025:VSE852026 WCA852025:WCA852026 WLW852025:WLW852026 WVS852025:WVS852026 JG917561:JG917562 TC917561:TC917562 ACY917561:ACY917562 AMU917561:AMU917562 AWQ917561:AWQ917562 BGM917561:BGM917562 BQI917561:BQI917562 CAE917561:CAE917562 CKA917561:CKA917562 CTW917561:CTW917562 DDS917561:DDS917562 DNO917561:DNO917562 DXK917561:DXK917562 EHG917561:EHG917562 ERC917561:ERC917562 FAY917561:FAY917562 FKU917561:FKU917562 FUQ917561:FUQ917562 GEM917561:GEM917562 GOI917561:GOI917562 GYE917561:GYE917562 HIA917561:HIA917562 HRW917561:HRW917562 IBS917561:IBS917562 ILO917561:ILO917562 IVK917561:IVK917562 JFG917561:JFG917562 JPC917561:JPC917562 JYY917561:JYY917562 KIU917561:KIU917562 KSQ917561:KSQ917562 LCM917561:LCM917562 LMI917561:LMI917562 LWE917561:LWE917562 MGA917561:MGA917562 MPW917561:MPW917562 MZS917561:MZS917562 NJO917561:NJO917562 NTK917561:NTK917562 ODG917561:ODG917562 ONC917561:ONC917562 OWY917561:OWY917562 PGU917561:PGU917562 PQQ917561:PQQ917562 QAM917561:QAM917562 QKI917561:QKI917562 QUE917561:QUE917562 REA917561:REA917562 RNW917561:RNW917562 RXS917561:RXS917562 SHO917561:SHO917562 SRK917561:SRK917562 TBG917561:TBG917562 TLC917561:TLC917562 TUY917561:TUY917562 UEU917561:UEU917562 UOQ917561:UOQ917562 UYM917561:UYM917562 VII917561:VII917562 VSE917561:VSE917562 WCA917561:WCA917562 WLW917561:WLW917562 WVS917561:WVS917562 JG983097:JG983098 TC983097:TC983098 ACY983097:ACY983098 AMU983097:AMU983098 AWQ983097:AWQ983098 BGM983097:BGM983098 BQI983097:BQI983098 CAE983097:CAE983098 CKA983097:CKA983098 CTW983097:CTW983098 DDS983097:DDS983098 DNO983097:DNO983098 DXK983097:DXK983098 EHG983097:EHG983098 ERC983097:ERC983098 FAY983097:FAY983098 FKU983097:FKU983098 FUQ983097:FUQ983098 GEM983097:GEM983098 GOI983097:GOI983098 GYE983097:GYE983098 HIA983097:HIA983098 HRW983097:HRW983098 IBS983097:IBS983098 ILO983097:ILO983098 IVK983097:IVK983098 JFG983097:JFG983098 JPC983097:JPC983098 JYY983097:JYY983098 KIU983097:KIU983098 KSQ983097:KSQ983098 LCM983097:LCM983098 LMI983097:LMI983098 LWE983097:LWE983098 MGA983097:MGA983098 MPW983097:MPW983098 MZS983097:MZS983098 NJO983097:NJO983098 NTK983097:NTK983098 ODG983097:ODG983098 ONC983097:ONC983098 OWY983097:OWY983098 PGU983097:PGU983098 PQQ983097:PQQ983098 QAM983097:QAM983098 QKI983097:QKI983098 QUE983097:QUE983098 REA983097:REA983098 RNW983097:RNW983098 RXS983097:RXS983098 SHO983097:SHO983098 SRK983097:SRK983098 TBG983097:TBG983098 TLC983097:TLC983098 TUY983097:TUY983098 UEU983097:UEU983098 UOQ983097:UOQ983098 UYM983097:UYM983098 VII983097:VII983098 VSE983097:VSE983098 WCA983097:WCA983098 WLW983097:WLW983098 WVS983097:WVS983098 JG65596 TC65596 ACY65596 AMU65596 AWQ65596 BGM65596 BQI65596 CAE65596 CKA65596 CTW65596 DDS65596 DNO65596 DXK65596 EHG65596 ERC65596 FAY65596 FKU65596 FUQ65596 GEM65596 GOI65596 GYE65596 HIA65596 HRW65596 IBS65596 ILO65596 IVK65596 JFG65596 JPC65596 JYY65596 KIU65596 KSQ65596 LCM65596 LMI65596 LWE65596 MGA65596 MPW65596 MZS65596 NJO65596 NTK65596 ODG65596 ONC65596 OWY65596 PGU65596 PQQ65596 QAM65596 QKI65596 QUE65596 REA65596 RNW65596 RXS65596 SHO65596 SRK65596 TBG65596 TLC65596 TUY65596 UEU65596 UOQ65596 UYM65596 VII65596 VSE65596 WCA65596 WLW65596 WVS65596 JG131132 TC131132 ACY131132 AMU131132 AWQ131132 BGM131132 BQI131132 CAE131132 CKA131132 CTW131132 DDS131132 DNO131132 DXK131132 EHG131132 ERC131132 FAY131132 FKU131132 FUQ131132 GEM131132 GOI131132 GYE131132 HIA131132 HRW131132 IBS131132 ILO131132 IVK131132 JFG131132 JPC131132 JYY131132 KIU131132 KSQ131132 LCM131132 LMI131132 LWE131132 MGA131132 MPW131132 MZS131132 NJO131132 NTK131132 ODG131132 ONC131132 OWY131132 PGU131132 PQQ131132 QAM131132 QKI131132 QUE131132 REA131132 RNW131132 RXS131132 SHO131132 SRK131132 TBG131132 TLC131132 TUY131132 UEU131132 UOQ131132 UYM131132 VII131132 VSE131132 WCA131132 WLW131132 WVS131132 JG196668 TC196668 ACY196668 AMU196668 AWQ196668 BGM196668 BQI196668 CAE196668 CKA196668 CTW196668 DDS196668 DNO196668 DXK196668 EHG196668 ERC196668 FAY196668 FKU196668 FUQ196668 GEM196668 GOI196668 GYE196668 HIA196668 HRW196668 IBS196668 ILO196668 IVK196668 JFG196668 JPC196668 JYY196668 KIU196668 KSQ196668 LCM196668 LMI196668 LWE196668 MGA196668 MPW196668 MZS196668 NJO196668 NTK196668 ODG196668 ONC196668 OWY196668 PGU196668 PQQ196668 QAM196668 QKI196668 QUE196668 REA196668 RNW196668 RXS196668 SHO196668 SRK196668 TBG196668 TLC196668 TUY196668 UEU196668 UOQ196668 UYM196668 VII196668 VSE196668 WCA196668 WLW196668 WVS196668 JG262204 TC262204 ACY262204 AMU262204 AWQ262204 BGM262204 BQI262204 CAE262204 CKA262204 CTW262204 DDS262204 DNO262204 DXK262204 EHG262204 ERC262204 FAY262204 FKU262204 FUQ262204 GEM262204 GOI262204 GYE262204 HIA262204 HRW262204 IBS262204 ILO262204 IVK262204 JFG262204 JPC262204 JYY262204 KIU262204 KSQ262204 LCM262204 LMI262204 LWE262204 MGA262204 MPW262204 MZS262204 NJO262204 NTK262204 ODG262204 ONC262204 OWY262204 PGU262204 PQQ262204 QAM262204 QKI262204 QUE262204 REA262204 RNW262204 RXS262204 SHO262204 SRK262204 TBG262204 TLC262204 TUY262204 UEU262204 UOQ262204 UYM262204 VII262204 VSE262204 WCA262204 WLW262204 WVS262204 JG327740 TC327740 ACY327740 AMU327740 AWQ327740 BGM327740 BQI327740 CAE327740 CKA327740 CTW327740 DDS327740 DNO327740 DXK327740 EHG327740 ERC327740 FAY327740 FKU327740 FUQ327740 GEM327740 GOI327740 GYE327740 HIA327740 HRW327740 IBS327740 ILO327740 IVK327740 JFG327740 JPC327740 JYY327740 KIU327740 KSQ327740 LCM327740 LMI327740 LWE327740 MGA327740 MPW327740 MZS327740 NJO327740 NTK327740 ODG327740 ONC327740 OWY327740 PGU327740 PQQ327740 QAM327740 QKI327740 QUE327740 REA327740 RNW327740 RXS327740 SHO327740 SRK327740 TBG327740 TLC327740 TUY327740 UEU327740 UOQ327740 UYM327740 VII327740 VSE327740 WCA327740 WLW327740 WVS327740 JG393276 TC393276 ACY393276 AMU393276 AWQ393276 BGM393276 BQI393276 CAE393276 CKA393276 CTW393276 DDS393276 DNO393276 DXK393276 EHG393276 ERC393276 FAY393276 FKU393276 FUQ393276 GEM393276 GOI393276 GYE393276 HIA393276 HRW393276 IBS393276 ILO393276 IVK393276 JFG393276 JPC393276 JYY393276 KIU393276 KSQ393276 LCM393276 LMI393276 LWE393276 MGA393276 MPW393276 MZS393276 NJO393276 NTK393276 ODG393276 ONC393276 OWY393276 PGU393276 PQQ393276 QAM393276 QKI393276 QUE393276 REA393276 RNW393276 RXS393276 SHO393276 SRK393276 TBG393276 TLC393276 TUY393276 UEU393276 UOQ393276 UYM393276 VII393276 VSE393276 WCA393276 WLW393276 WVS393276 JG458812 TC458812 ACY458812 AMU458812 AWQ458812 BGM458812 BQI458812 CAE458812 CKA458812 CTW458812 DDS458812 DNO458812 DXK458812 EHG458812 ERC458812 FAY458812 FKU458812 FUQ458812 GEM458812 GOI458812 GYE458812 HIA458812 HRW458812 IBS458812 ILO458812 IVK458812 JFG458812 JPC458812 JYY458812 KIU458812 KSQ458812 LCM458812 LMI458812 LWE458812 MGA458812 MPW458812 MZS458812 NJO458812 NTK458812 ODG458812 ONC458812 OWY458812 PGU458812 PQQ458812 QAM458812 QKI458812 QUE458812 REA458812 RNW458812 RXS458812 SHO458812 SRK458812 TBG458812 TLC458812 TUY458812 UEU458812 UOQ458812 UYM458812 VII458812 VSE458812 WCA458812 WLW458812 WVS458812 JG524348 TC524348 ACY524348 AMU524348 AWQ524348 BGM524348 BQI524348 CAE524348 CKA524348 CTW524348 DDS524348 DNO524348 DXK524348 EHG524348 ERC524348 FAY524348 FKU524348 FUQ524348 GEM524348 GOI524348 GYE524348 HIA524348 HRW524348 IBS524348 ILO524348 IVK524348 JFG524348 JPC524348 JYY524348 KIU524348 KSQ524348 LCM524348 LMI524348 LWE524348 MGA524348 MPW524348 MZS524348 NJO524348 NTK524348 ODG524348 ONC524348 OWY524348 PGU524348 PQQ524348 QAM524348 QKI524348 QUE524348 REA524348 RNW524348 RXS524348 SHO524348 SRK524348 TBG524348 TLC524348 TUY524348 UEU524348 UOQ524348 UYM524348 VII524348 VSE524348 WCA524348 WLW524348 WVS524348 JG589884 TC589884 ACY589884 AMU589884 AWQ589884 BGM589884 BQI589884 CAE589884 CKA589884 CTW589884 DDS589884 DNO589884 DXK589884 EHG589884 ERC589884 FAY589884 FKU589884 FUQ589884 GEM589884 GOI589884 GYE589884 HIA589884 HRW589884 IBS589884 ILO589884 IVK589884 JFG589884 JPC589884 JYY589884 KIU589884 KSQ589884 LCM589884 LMI589884 LWE589884 MGA589884 MPW589884 MZS589884 NJO589884 NTK589884 ODG589884 ONC589884 OWY589884 PGU589884 PQQ589884 QAM589884 QKI589884 QUE589884 REA589884 RNW589884 RXS589884 SHO589884 SRK589884 TBG589884 TLC589884 TUY589884 UEU589884 UOQ589884 UYM589884 VII589884 VSE589884 WCA589884 WLW589884 WVS589884 JG655420 TC655420 ACY655420 AMU655420 AWQ655420 BGM655420 BQI655420 CAE655420 CKA655420 CTW655420 DDS655420 DNO655420 DXK655420 EHG655420 ERC655420 FAY655420 FKU655420 FUQ655420 GEM655420 GOI655420 GYE655420 HIA655420 HRW655420 IBS655420 ILO655420 IVK655420 JFG655420 JPC655420 JYY655420 KIU655420 KSQ655420 LCM655420 LMI655420 LWE655420 MGA655420 MPW655420 MZS655420 NJO655420 NTK655420 ODG655420 ONC655420 OWY655420 PGU655420 PQQ655420 QAM655420 QKI655420 QUE655420 REA655420 RNW655420 RXS655420 SHO655420 SRK655420 TBG655420 TLC655420 TUY655420 UEU655420 UOQ655420 UYM655420 VII655420 VSE655420 WCA655420 WLW655420 WVS655420 JG720956 TC720956 ACY720956 AMU720956 AWQ720956 BGM720956 BQI720956 CAE720956 CKA720956 CTW720956 DDS720956 DNO720956 DXK720956 EHG720956 ERC720956 FAY720956 FKU720956 FUQ720956 GEM720956 GOI720956 GYE720956 HIA720956 HRW720956 IBS720956 ILO720956 IVK720956 JFG720956 JPC720956 JYY720956 KIU720956 KSQ720956 LCM720956 LMI720956 LWE720956 MGA720956 MPW720956 MZS720956 NJO720956 NTK720956 ODG720956 ONC720956 OWY720956 PGU720956 PQQ720956 QAM720956 QKI720956 QUE720956 REA720956 RNW720956 RXS720956 SHO720956 SRK720956 TBG720956 TLC720956 TUY720956 UEU720956 UOQ720956 UYM720956 VII720956 VSE720956 WCA720956 WLW720956 WVS720956 JG786492 TC786492 ACY786492 AMU786492 AWQ786492 BGM786492 BQI786492 CAE786492 CKA786492 CTW786492 DDS786492 DNO786492 DXK786492 EHG786492 ERC786492 FAY786492 FKU786492 FUQ786492 GEM786492 GOI786492 GYE786492 HIA786492 HRW786492 IBS786492 ILO786492 IVK786492 JFG786492 JPC786492 JYY786492 KIU786492 KSQ786492 LCM786492 LMI786492 LWE786492 MGA786492 MPW786492 MZS786492 NJO786492 NTK786492 ODG786492 ONC786492 OWY786492 PGU786492 PQQ786492 QAM786492 QKI786492 QUE786492 REA786492 RNW786492 RXS786492 SHO786492 SRK786492 TBG786492 TLC786492 TUY786492 UEU786492 UOQ786492 UYM786492 VII786492 VSE786492 WCA786492 WLW786492 WVS786492 JG852028 TC852028 ACY852028 AMU852028 AWQ852028 BGM852028 BQI852028 CAE852028 CKA852028 CTW852028 DDS852028 DNO852028 DXK852028 EHG852028 ERC852028 FAY852028 FKU852028 FUQ852028 GEM852028 GOI852028 GYE852028 HIA852028 HRW852028 IBS852028 ILO852028 IVK852028 JFG852028 JPC852028 JYY852028 KIU852028 KSQ852028 LCM852028 LMI852028 LWE852028 MGA852028 MPW852028 MZS852028 NJO852028 NTK852028 ODG852028 ONC852028 OWY852028 PGU852028 PQQ852028 QAM852028 QKI852028 QUE852028 REA852028 RNW852028 RXS852028 SHO852028 SRK852028 TBG852028 TLC852028 TUY852028 UEU852028 UOQ852028 UYM852028 VII852028 VSE852028 WCA852028 WLW852028 WVS852028 JG917564 TC917564 ACY917564 AMU917564 AWQ917564 BGM917564 BQI917564 CAE917564 CKA917564 CTW917564 DDS917564 DNO917564 DXK917564 EHG917564 ERC917564 FAY917564 FKU917564 FUQ917564 GEM917564 GOI917564 GYE917564 HIA917564 HRW917564 IBS917564 ILO917564 IVK917564 JFG917564 JPC917564 JYY917564 KIU917564 KSQ917564 LCM917564 LMI917564 LWE917564 MGA917564 MPW917564 MZS917564 NJO917564 NTK917564 ODG917564 ONC917564 OWY917564 PGU917564 PQQ917564 QAM917564 QKI917564 QUE917564 REA917564 RNW917564 RXS917564 SHO917564 SRK917564 TBG917564 TLC917564 TUY917564 UEU917564 UOQ917564 UYM917564 VII917564 VSE917564 WCA917564 WLW917564 WVS917564 JG983100 TC983100 ACY983100 AMU983100 AWQ983100 BGM983100 BQI983100 CAE983100 CKA983100 CTW983100 DDS983100 DNO983100 DXK983100 EHG983100 ERC983100 FAY983100 FKU983100 FUQ983100 GEM983100 GOI983100 GYE983100 HIA983100 HRW983100 IBS983100 ILO983100 IVK983100 JFG983100 JPC983100 JYY983100 KIU983100 KSQ983100 LCM983100 LMI983100 LWE983100 MGA983100 MPW983100 MZS983100 NJO983100 NTK983100 ODG983100 ONC983100 OWY983100 PGU983100 PQQ983100 QAM983100 QKI983100 QUE983100 REA983100 RNW983100 RXS983100 SHO983100 SRK983100 TBG983100 TLC983100 TUY983100 UEU983100 UOQ983100 UYM983100 VII983100 VSE983100 WCA983100 WLW983100 WVS983100 JG65562:JG65570 TC65562:TC65570 ACY65562:ACY65570 AMU65562:AMU65570 AWQ65562:AWQ65570 BGM65562:BGM65570 BQI65562:BQI65570 CAE65562:CAE65570 CKA65562:CKA65570 CTW65562:CTW65570 DDS65562:DDS65570 DNO65562:DNO65570 DXK65562:DXK65570 EHG65562:EHG65570 ERC65562:ERC65570 FAY65562:FAY65570 FKU65562:FKU65570 FUQ65562:FUQ65570 GEM65562:GEM65570 GOI65562:GOI65570 GYE65562:GYE65570 HIA65562:HIA65570 HRW65562:HRW65570 IBS65562:IBS65570 ILO65562:ILO65570 IVK65562:IVK65570 JFG65562:JFG65570 JPC65562:JPC65570 JYY65562:JYY65570 KIU65562:KIU65570 KSQ65562:KSQ65570 LCM65562:LCM65570 LMI65562:LMI65570 LWE65562:LWE65570 MGA65562:MGA65570 MPW65562:MPW65570 MZS65562:MZS65570 NJO65562:NJO65570 NTK65562:NTK65570 ODG65562:ODG65570 ONC65562:ONC65570 OWY65562:OWY65570 PGU65562:PGU65570 PQQ65562:PQQ65570 QAM65562:QAM65570 QKI65562:QKI65570 QUE65562:QUE65570 REA65562:REA65570 RNW65562:RNW65570 RXS65562:RXS65570 SHO65562:SHO65570 SRK65562:SRK65570 TBG65562:TBG65570 TLC65562:TLC65570 TUY65562:TUY65570 UEU65562:UEU65570 UOQ65562:UOQ65570 UYM65562:UYM65570 VII65562:VII65570 VSE65562:VSE65570 WCA65562:WCA65570 WLW65562:WLW65570 WVS65562:WVS65570 JG131098:JG131106 TC131098:TC131106 ACY131098:ACY131106 AMU131098:AMU131106 AWQ131098:AWQ131106 BGM131098:BGM131106 BQI131098:BQI131106 CAE131098:CAE131106 CKA131098:CKA131106 CTW131098:CTW131106 DDS131098:DDS131106 DNO131098:DNO131106 DXK131098:DXK131106 EHG131098:EHG131106 ERC131098:ERC131106 FAY131098:FAY131106 FKU131098:FKU131106 FUQ131098:FUQ131106 GEM131098:GEM131106 GOI131098:GOI131106 GYE131098:GYE131106 HIA131098:HIA131106 HRW131098:HRW131106 IBS131098:IBS131106 ILO131098:ILO131106 IVK131098:IVK131106 JFG131098:JFG131106 JPC131098:JPC131106 JYY131098:JYY131106 KIU131098:KIU131106 KSQ131098:KSQ131106 LCM131098:LCM131106 LMI131098:LMI131106 LWE131098:LWE131106 MGA131098:MGA131106 MPW131098:MPW131106 MZS131098:MZS131106 NJO131098:NJO131106 NTK131098:NTK131106 ODG131098:ODG131106 ONC131098:ONC131106 OWY131098:OWY131106 PGU131098:PGU131106 PQQ131098:PQQ131106 QAM131098:QAM131106 QKI131098:QKI131106 QUE131098:QUE131106 REA131098:REA131106 RNW131098:RNW131106 RXS131098:RXS131106 SHO131098:SHO131106 SRK131098:SRK131106 TBG131098:TBG131106 TLC131098:TLC131106 TUY131098:TUY131106 UEU131098:UEU131106 UOQ131098:UOQ131106 UYM131098:UYM131106 VII131098:VII131106 VSE131098:VSE131106 WCA131098:WCA131106 WLW131098:WLW131106 WVS131098:WVS131106 JG196634:JG196642 TC196634:TC196642 ACY196634:ACY196642 AMU196634:AMU196642 AWQ196634:AWQ196642 BGM196634:BGM196642 BQI196634:BQI196642 CAE196634:CAE196642 CKA196634:CKA196642 CTW196634:CTW196642 DDS196634:DDS196642 DNO196634:DNO196642 DXK196634:DXK196642 EHG196634:EHG196642 ERC196634:ERC196642 FAY196634:FAY196642 FKU196634:FKU196642 FUQ196634:FUQ196642 GEM196634:GEM196642 GOI196634:GOI196642 GYE196634:GYE196642 HIA196634:HIA196642 HRW196634:HRW196642 IBS196634:IBS196642 ILO196634:ILO196642 IVK196634:IVK196642 JFG196634:JFG196642 JPC196634:JPC196642 JYY196634:JYY196642 KIU196634:KIU196642 KSQ196634:KSQ196642 LCM196634:LCM196642 LMI196634:LMI196642 LWE196634:LWE196642 MGA196634:MGA196642 MPW196634:MPW196642 MZS196634:MZS196642 NJO196634:NJO196642 NTK196634:NTK196642 ODG196634:ODG196642 ONC196634:ONC196642 OWY196634:OWY196642 PGU196634:PGU196642 PQQ196634:PQQ196642 QAM196634:QAM196642 QKI196634:QKI196642 QUE196634:QUE196642 REA196634:REA196642 RNW196634:RNW196642 RXS196634:RXS196642 SHO196634:SHO196642 SRK196634:SRK196642 TBG196634:TBG196642 TLC196634:TLC196642 TUY196634:TUY196642 UEU196634:UEU196642 UOQ196634:UOQ196642 UYM196634:UYM196642 VII196634:VII196642 VSE196634:VSE196642 WCA196634:WCA196642 WLW196634:WLW196642 WVS196634:WVS196642 JG262170:JG262178 TC262170:TC262178 ACY262170:ACY262178 AMU262170:AMU262178 AWQ262170:AWQ262178 BGM262170:BGM262178 BQI262170:BQI262178 CAE262170:CAE262178 CKA262170:CKA262178 CTW262170:CTW262178 DDS262170:DDS262178 DNO262170:DNO262178 DXK262170:DXK262178 EHG262170:EHG262178 ERC262170:ERC262178 FAY262170:FAY262178 FKU262170:FKU262178 FUQ262170:FUQ262178 GEM262170:GEM262178 GOI262170:GOI262178 GYE262170:GYE262178 HIA262170:HIA262178 HRW262170:HRW262178 IBS262170:IBS262178 ILO262170:ILO262178 IVK262170:IVK262178 JFG262170:JFG262178 JPC262170:JPC262178 JYY262170:JYY262178 KIU262170:KIU262178 KSQ262170:KSQ262178 LCM262170:LCM262178 LMI262170:LMI262178 LWE262170:LWE262178 MGA262170:MGA262178 MPW262170:MPW262178 MZS262170:MZS262178 NJO262170:NJO262178 NTK262170:NTK262178 ODG262170:ODG262178 ONC262170:ONC262178 OWY262170:OWY262178 PGU262170:PGU262178 PQQ262170:PQQ262178 QAM262170:QAM262178 QKI262170:QKI262178 QUE262170:QUE262178 REA262170:REA262178 RNW262170:RNW262178 RXS262170:RXS262178 SHO262170:SHO262178 SRK262170:SRK262178 TBG262170:TBG262178 TLC262170:TLC262178 TUY262170:TUY262178 UEU262170:UEU262178 UOQ262170:UOQ262178 UYM262170:UYM262178 VII262170:VII262178 VSE262170:VSE262178 WCA262170:WCA262178 WLW262170:WLW262178 WVS262170:WVS262178 JG327706:JG327714 TC327706:TC327714 ACY327706:ACY327714 AMU327706:AMU327714 AWQ327706:AWQ327714 BGM327706:BGM327714 BQI327706:BQI327714 CAE327706:CAE327714 CKA327706:CKA327714 CTW327706:CTW327714 DDS327706:DDS327714 DNO327706:DNO327714 DXK327706:DXK327714 EHG327706:EHG327714 ERC327706:ERC327714 FAY327706:FAY327714 FKU327706:FKU327714 FUQ327706:FUQ327714 GEM327706:GEM327714 GOI327706:GOI327714 GYE327706:GYE327714 HIA327706:HIA327714 HRW327706:HRW327714 IBS327706:IBS327714 ILO327706:ILO327714 IVK327706:IVK327714 JFG327706:JFG327714 JPC327706:JPC327714 JYY327706:JYY327714 KIU327706:KIU327714 KSQ327706:KSQ327714 LCM327706:LCM327714 LMI327706:LMI327714 LWE327706:LWE327714 MGA327706:MGA327714 MPW327706:MPW327714 MZS327706:MZS327714 NJO327706:NJO327714 NTK327706:NTK327714 ODG327706:ODG327714 ONC327706:ONC327714 OWY327706:OWY327714 PGU327706:PGU327714 PQQ327706:PQQ327714 QAM327706:QAM327714 QKI327706:QKI327714 QUE327706:QUE327714 REA327706:REA327714 RNW327706:RNW327714 RXS327706:RXS327714 SHO327706:SHO327714 SRK327706:SRK327714 TBG327706:TBG327714 TLC327706:TLC327714 TUY327706:TUY327714 UEU327706:UEU327714 UOQ327706:UOQ327714 UYM327706:UYM327714 VII327706:VII327714 VSE327706:VSE327714 WCA327706:WCA327714 WLW327706:WLW327714 WVS327706:WVS327714 JG393242:JG393250 TC393242:TC393250 ACY393242:ACY393250 AMU393242:AMU393250 AWQ393242:AWQ393250 BGM393242:BGM393250 BQI393242:BQI393250 CAE393242:CAE393250 CKA393242:CKA393250 CTW393242:CTW393250 DDS393242:DDS393250 DNO393242:DNO393250 DXK393242:DXK393250 EHG393242:EHG393250 ERC393242:ERC393250 FAY393242:FAY393250 FKU393242:FKU393250 FUQ393242:FUQ393250 GEM393242:GEM393250 GOI393242:GOI393250 GYE393242:GYE393250 HIA393242:HIA393250 HRW393242:HRW393250 IBS393242:IBS393250 ILO393242:ILO393250 IVK393242:IVK393250 JFG393242:JFG393250 JPC393242:JPC393250 JYY393242:JYY393250 KIU393242:KIU393250 KSQ393242:KSQ393250 LCM393242:LCM393250 LMI393242:LMI393250 LWE393242:LWE393250 MGA393242:MGA393250 MPW393242:MPW393250 MZS393242:MZS393250 NJO393242:NJO393250 NTK393242:NTK393250 ODG393242:ODG393250 ONC393242:ONC393250 OWY393242:OWY393250 PGU393242:PGU393250 PQQ393242:PQQ393250 QAM393242:QAM393250 QKI393242:QKI393250 QUE393242:QUE393250 REA393242:REA393250 RNW393242:RNW393250 RXS393242:RXS393250 SHO393242:SHO393250 SRK393242:SRK393250 TBG393242:TBG393250 TLC393242:TLC393250 TUY393242:TUY393250 UEU393242:UEU393250 UOQ393242:UOQ393250 UYM393242:UYM393250 VII393242:VII393250 VSE393242:VSE393250 WCA393242:WCA393250 WLW393242:WLW393250 WVS393242:WVS393250 JG458778:JG458786 TC458778:TC458786 ACY458778:ACY458786 AMU458778:AMU458786 AWQ458778:AWQ458786 BGM458778:BGM458786 BQI458778:BQI458786 CAE458778:CAE458786 CKA458778:CKA458786 CTW458778:CTW458786 DDS458778:DDS458786 DNO458778:DNO458786 DXK458778:DXK458786 EHG458778:EHG458786 ERC458778:ERC458786 FAY458778:FAY458786 FKU458778:FKU458786 FUQ458778:FUQ458786 GEM458778:GEM458786 GOI458778:GOI458786 GYE458778:GYE458786 HIA458778:HIA458786 HRW458778:HRW458786 IBS458778:IBS458786 ILO458778:ILO458786 IVK458778:IVK458786 JFG458778:JFG458786 JPC458778:JPC458786 JYY458778:JYY458786 KIU458778:KIU458786 KSQ458778:KSQ458786 LCM458778:LCM458786 LMI458778:LMI458786 LWE458778:LWE458786 MGA458778:MGA458786 MPW458778:MPW458786 MZS458778:MZS458786 NJO458778:NJO458786 NTK458778:NTK458786 ODG458778:ODG458786 ONC458778:ONC458786 OWY458778:OWY458786 PGU458778:PGU458786 PQQ458778:PQQ458786 QAM458778:QAM458786 QKI458778:QKI458786 QUE458778:QUE458786 REA458778:REA458786 RNW458778:RNW458786 RXS458778:RXS458786 SHO458778:SHO458786 SRK458778:SRK458786 TBG458778:TBG458786 TLC458778:TLC458786 TUY458778:TUY458786 UEU458778:UEU458786 UOQ458778:UOQ458786 UYM458778:UYM458786 VII458778:VII458786 VSE458778:VSE458786 WCA458778:WCA458786 WLW458778:WLW458786 WVS458778:WVS458786 JG524314:JG524322 TC524314:TC524322 ACY524314:ACY524322 AMU524314:AMU524322 AWQ524314:AWQ524322 BGM524314:BGM524322 BQI524314:BQI524322 CAE524314:CAE524322 CKA524314:CKA524322 CTW524314:CTW524322 DDS524314:DDS524322 DNO524314:DNO524322 DXK524314:DXK524322 EHG524314:EHG524322 ERC524314:ERC524322 FAY524314:FAY524322 FKU524314:FKU524322 FUQ524314:FUQ524322 GEM524314:GEM524322 GOI524314:GOI524322 GYE524314:GYE524322 HIA524314:HIA524322 HRW524314:HRW524322 IBS524314:IBS524322 ILO524314:ILO524322 IVK524314:IVK524322 JFG524314:JFG524322 JPC524314:JPC524322 JYY524314:JYY524322 KIU524314:KIU524322 KSQ524314:KSQ524322 LCM524314:LCM524322 LMI524314:LMI524322 LWE524314:LWE524322 MGA524314:MGA524322 MPW524314:MPW524322 MZS524314:MZS524322 NJO524314:NJO524322 NTK524314:NTK524322 ODG524314:ODG524322 ONC524314:ONC524322 OWY524314:OWY524322 PGU524314:PGU524322 PQQ524314:PQQ524322 QAM524314:QAM524322 QKI524314:QKI524322 QUE524314:QUE524322 REA524314:REA524322 RNW524314:RNW524322 RXS524314:RXS524322 SHO524314:SHO524322 SRK524314:SRK524322 TBG524314:TBG524322 TLC524314:TLC524322 TUY524314:TUY524322 UEU524314:UEU524322 UOQ524314:UOQ524322 UYM524314:UYM524322 VII524314:VII524322 VSE524314:VSE524322 WCA524314:WCA524322 WLW524314:WLW524322 WVS524314:WVS524322 JG589850:JG589858 TC589850:TC589858 ACY589850:ACY589858 AMU589850:AMU589858 AWQ589850:AWQ589858 BGM589850:BGM589858 BQI589850:BQI589858 CAE589850:CAE589858 CKA589850:CKA589858 CTW589850:CTW589858 DDS589850:DDS589858 DNO589850:DNO589858 DXK589850:DXK589858 EHG589850:EHG589858 ERC589850:ERC589858 FAY589850:FAY589858 FKU589850:FKU589858 FUQ589850:FUQ589858 GEM589850:GEM589858 GOI589850:GOI589858 GYE589850:GYE589858 HIA589850:HIA589858 HRW589850:HRW589858 IBS589850:IBS589858 ILO589850:ILO589858 IVK589850:IVK589858 JFG589850:JFG589858 JPC589850:JPC589858 JYY589850:JYY589858 KIU589850:KIU589858 KSQ589850:KSQ589858 LCM589850:LCM589858 LMI589850:LMI589858 LWE589850:LWE589858 MGA589850:MGA589858 MPW589850:MPW589858 MZS589850:MZS589858 NJO589850:NJO589858 NTK589850:NTK589858 ODG589850:ODG589858 ONC589850:ONC589858 OWY589850:OWY589858 PGU589850:PGU589858 PQQ589850:PQQ589858 QAM589850:QAM589858 QKI589850:QKI589858 QUE589850:QUE589858 REA589850:REA589858 RNW589850:RNW589858 RXS589850:RXS589858 SHO589850:SHO589858 SRK589850:SRK589858 TBG589850:TBG589858 TLC589850:TLC589858 TUY589850:TUY589858 UEU589850:UEU589858 UOQ589850:UOQ589858 UYM589850:UYM589858 VII589850:VII589858 VSE589850:VSE589858 WCA589850:WCA589858 WLW589850:WLW589858 WVS589850:WVS589858 JG655386:JG655394 TC655386:TC655394 ACY655386:ACY655394 AMU655386:AMU655394 AWQ655386:AWQ655394 BGM655386:BGM655394 BQI655386:BQI655394 CAE655386:CAE655394 CKA655386:CKA655394 CTW655386:CTW655394 DDS655386:DDS655394 DNO655386:DNO655394 DXK655386:DXK655394 EHG655386:EHG655394 ERC655386:ERC655394 FAY655386:FAY655394 FKU655386:FKU655394 FUQ655386:FUQ655394 GEM655386:GEM655394 GOI655386:GOI655394 GYE655386:GYE655394 HIA655386:HIA655394 HRW655386:HRW655394 IBS655386:IBS655394 ILO655386:ILO655394 IVK655386:IVK655394 JFG655386:JFG655394 JPC655386:JPC655394 JYY655386:JYY655394 KIU655386:KIU655394 KSQ655386:KSQ655394 LCM655386:LCM655394 LMI655386:LMI655394 LWE655386:LWE655394 MGA655386:MGA655394 MPW655386:MPW655394 MZS655386:MZS655394 NJO655386:NJO655394 NTK655386:NTK655394 ODG655386:ODG655394 ONC655386:ONC655394 OWY655386:OWY655394 PGU655386:PGU655394 PQQ655386:PQQ655394 QAM655386:QAM655394 QKI655386:QKI655394 QUE655386:QUE655394 REA655386:REA655394 RNW655386:RNW655394 RXS655386:RXS655394 SHO655386:SHO655394 SRK655386:SRK655394 TBG655386:TBG655394 TLC655386:TLC655394 TUY655386:TUY655394 UEU655386:UEU655394 UOQ655386:UOQ655394 UYM655386:UYM655394 VII655386:VII655394 VSE655386:VSE655394 WCA655386:WCA655394 WLW655386:WLW655394 WVS655386:WVS655394 JG720922:JG720930 TC720922:TC720930 ACY720922:ACY720930 AMU720922:AMU720930 AWQ720922:AWQ720930 BGM720922:BGM720930 BQI720922:BQI720930 CAE720922:CAE720930 CKA720922:CKA720930 CTW720922:CTW720930 DDS720922:DDS720930 DNO720922:DNO720930 DXK720922:DXK720930 EHG720922:EHG720930 ERC720922:ERC720930 FAY720922:FAY720930 FKU720922:FKU720930 FUQ720922:FUQ720930 GEM720922:GEM720930 GOI720922:GOI720930 GYE720922:GYE720930 HIA720922:HIA720930 HRW720922:HRW720930 IBS720922:IBS720930 ILO720922:ILO720930 IVK720922:IVK720930 JFG720922:JFG720930 JPC720922:JPC720930 JYY720922:JYY720930 KIU720922:KIU720930 KSQ720922:KSQ720930 LCM720922:LCM720930 LMI720922:LMI720930 LWE720922:LWE720930 MGA720922:MGA720930 MPW720922:MPW720930 MZS720922:MZS720930 NJO720922:NJO720930 NTK720922:NTK720930 ODG720922:ODG720930 ONC720922:ONC720930 OWY720922:OWY720930 PGU720922:PGU720930 PQQ720922:PQQ720930 QAM720922:QAM720930 QKI720922:QKI720930 QUE720922:QUE720930 REA720922:REA720930 RNW720922:RNW720930 RXS720922:RXS720930 SHO720922:SHO720930 SRK720922:SRK720930 TBG720922:TBG720930 TLC720922:TLC720930 TUY720922:TUY720930 UEU720922:UEU720930 UOQ720922:UOQ720930 UYM720922:UYM720930 VII720922:VII720930 VSE720922:VSE720930 WCA720922:WCA720930 WLW720922:WLW720930 WVS720922:WVS720930 JG786458:JG786466 TC786458:TC786466 ACY786458:ACY786466 AMU786458:AMU786466 AWQ786458:AWQ786466 BGM786458:BGM786466 BQI786458:BQI786466 CAE786458:CAE786466 CKA786458:CKA786466 CTW786458:CTW786466 DDS786458:DDS786466 DNO786458:DNO786466 DXK786458:DXK786466 EHG786458:EHG786466 ERC786458:ERC786466 FAY786458:FAY786466 FKU786458:FKU786466 FUQ786458:FUQ786466 GEM786458:GEM786466 GOI786458:GOI786466 GYE786458:GYE786466 HIA786458:HIA786466 HRW786458:HRW786466 IBS786458:IBS786466 ILO786458:ILO786466 IVK786458:IVK786466 JFG786458:JFG786466 JPC786458:JPC786466 JYY786458:JYY786466 KIU786458:KIU786466 KSQ786458:KSQ786466 LCM786458:LCM786466 LMI786458:LMI786466 LWE786458:LWE786466 MGA786458:MGA786466 MPW786458:MPW786466 MZS786458:MZS786466 NJO786458:NJO786466 NTK786458:NTK786466 ODG786458:ODG786466 ONC786458:ONC786466 OWY786458:OWY786466 PGU786458:PGU786466 PQQ786458:PQQ786466 QAM786458:QAM786466 QKI786458:QKI786466 QUE786458:QUE786466 REA786458:REA786466 RNW786458:RNW786466 RXS786458:RXS786466 SHO786458:SHO786466 SRK786458:SRK786466 TBG786458:TBG786466 TLC786458:TLC786466 TUY786458:TUY786466 UEU786458:UEU786466 UOQ786458:UOQ786466 UYM786458:UYM786466 VII786458:VII786466 VSE786458:VSE786466 WCA786458:WCA786466 WLW786458:WLW786466 WVS786458:WVS786466 JG851994:JG852002 TC851994:TC852002 ACY851994:ACY852002 AMU851994:AMU852002 AWQ851994:AWQ852002 BGM851994:BGM852002 BQI851994:BQI852002 CAE851994:CAE852002 CKA851994:CKA852002 CTW851994:CTW852002 DDS851994:DDS852002 DNO851994:DNO852002 DXK851994:DXK852002 EHG851994:EHG852002 ERC851994:ERC852002 FAY851994:FAY852002 FKU851994:FKU852002 FUQ851994:FUQ852002 GEM851994:GEM852002 GOI851994:GOI852002 GYE851994:GYE852002 HIA851994:HIA852002 HRW851994:HRW852002 IBS851994:IBS852002 ILO851994:ILO852002 IVK851994:IVK852002 JFG851994:JFG852002 JPC851994:JPC852002 JYY851994:JYY852002 KIU851994:KIU852002 KSQ851994:KSQ852002 LCM851994:LCM852002 LMI851994:LMI852002 LWE851994:LWE852002 MGA851994:MGA852002 MPW851994:MPW852002 MZS851994:MZS852002 NJO851994:NJO852002 NTK851994:NTK852002 ODG851994:ODG852002 ONC851994:ONC852002 OWY851994:OWY852002 PGU851994:PGU852002 PQQ851994:PQQ852002 QAM851994:QAM852002 QKI851994:QKI852002 QUE851994:QUE852002 REA851994:REA852002 RNW851994:RNW852002 RXS851994:RXS852002 SHO851994:SHO852002 SRK851994:SRK852002 TBG851994:TBG852002 TLC851994:TLC852002 TUY851994:TUY852002 UEU851994:UEU852002 UOQ851994:UOQ852002 UYM851994:UYM852002 VII851994:VII852002 VSE851994:VSE852002 WCA851994:WCA852002 WLW851994:WLW852002 WVS851994:WVS852002 JG917530:JG917538 TC917530:TC917538 ACY917530:ACY917538 AMU917530:AMU917538 AWQ917530:AWQ917538 BGM917530:BGM917538 BQI917530:BQI917538 CAE917530:CAE917538 CKA917530:CKA917538 CTW917530:CTW917538 DDS917530:DDS917538 DNO917530:DNO917538 DXK917530:DXK917538 EHG917530:EHG917538 ERC917530:ERC917538 FAY917530:FAY917538 FKU917530:FKU917538 FUQ917530:FUQ917538 GEM917530:GEM917538 GOI917530:GOI917538 GYE917530:GYE917538 HIA917530:HIA917538 HRW917530:HRW917538 IBS917530:IBS917538 ILO917530:ILO917538 IVK917530:IVK917538 JFG917530:JFG917538 JPC917530:JPC917538 JYY917530:JYY917538 KIU917530:KIU917538 KSQ917530:KSQ917538 LCM917530:LCM917538 LMI917530:LMI917538 LWE917530:LWE917538 MGA917530:MGA917538 MPW917530:MPW917538 MZS917530:MZS917538 NJO917530:NJO917538 NTK917530:NTK917538 ODG917530:ODG917538 ONC917530:ONC917538 OWY917530:OWY917538 PGU917530:PGU917538 PQQ917530:PQQ917538 QAM917530:QAM917538 QKI917530:QKI917538 QUE917530:QUE917538 REA917530:REA917538 RNW917530:RNW917538 RXS917530:RXS917538 SHO917530:SHO917538 SRK917530:SRK917538 TBG917530:TBG917538 TLC917530:TLC917538 TUY917530:TUY917538 UEU917530:UEU917538 UOQ917530:UOQ917538 UYM917530:UYM917538 VII917530:VII917538 VSE917530:VSE917538 WCA917530:WCA917538 WLW917530:WLW917538 WVS917530:WVS917538 JG983066:JG983074 TC983066:TC983074 ACY983066:ACY983074 AMU983066:AMU983074 AWQ983066:AWQ983074 BGM983066:BGM983074 BQI983066:BQI983074 CAE983066:CAE983074 CKA983066:CKA983074 CTW983066:CTW983074 DDS983066:DDS983074 DNO983066:DNO983074 DXK983066:DXK983074 EHG983066:EHG983074 ERC983066:ERC983074 FAY983066:FAY983074 FKU983066:FKU983074 FUQ983066:FUQ983074 GEM983066:GEM983074 GOI983066:GOI983074 GYE983066:GYE983074 HIA983066:HIA983074 HRW983066:HRW983074 IBS983066:IBS983074 ILO983066:ILO983074 IVK983066:IVK983074 JFG983066:JFG983074 JPC983066:JPC983074 JYY983066:JYY983074 KIU983066:KIU983074 KSQ983066:KSQ983074 LCM983066:LCM983074 LMI983066:LMI983074 LWE983066:LWE983074 MGA983066:MGA983074 MPW983066:MPW983074 MZS983066:MZS983074 NJO983066:NJO983074 NTK983066:NTK983074 ODG983066:ODG983074 ONC983066:ONC983074 OWY983066:OWY983074 PGU983066:PGU983074 PQQ983066:PQQ983074 QAM983066:QAM983074 QKI983066:QKI983074 QUE983066:QUE983074 REA983066:REA983074 RNW983066:RNW983074 RXS983066:RXS983074 SHO983066:SHO983074 SRK983066:SRK983074 TBG983066:TBG983074 TLC983066:TLC983074 TUY983066:TUY983074 UEU983066:UEU983074 UOQ983066:UOQ983074 UYM983066:UYM983074 VII983066:VII983074 VSE983066:VSE983074 WCA983066:WCA983074 WLW983066:WLW983074 WVS983066:WVS983074 WLW42:WLW43 JG29:JG32 TC29:TC32 ACY29:ACY32 AMU29:AMU32 AWQ29:AWQ32 BGM29:BGM32 BQI29:BQI32 CAE29:CAE32 CKA29:CKA32 CTW29:CTW32 DDS29:DDS32 DNO29:DNO32 DXK29:DXK32 EHG29:EHG32 ERC29:ERC32 FAY29:FAY32 FKU29:FKU32 FUQ29:FUQ32 GEM29:GEM32 GOI29:GOI32 GYE29:GYE32 HIA29:HIA32 HRW29:HRW32 IBS29:IBS32 ILO29:ILO32 IVK29:IVK32 JFG29:JFG32 JPC29:JPC32 JYY29:JYY32 KIU29:KIU32 KSQ29:KSQ32 LCM29:LCM32 LMI29:LMI32 LWE29:LWE32 MGA29:MGA32 MPW29:MPW32 MZS29:MZS32 NJO29:NJO32 NTK29:NTK32 ODG29:ODG32 ONC29:ONC32 OWY29:OWY32 PGU29:PGU32 PQQ29:PQQ32 QAM29:QAM32 QKI29:QKI32 QUE29:QUE32 REA29:REA32 RNW29:RNW32 RXS29:RXS32 SHO29:SHO32 SRK29:SRK32 TBG29:TBG32 TLC29:TLC32 TUY29:TUY32 UEU29:UEU32 UOQ29:UOQ32 UYM29:UYM32 VII29:VII32 VSE29:VSE32 WCA29:WCA32 WLW29:WLW32 WVS29:WVS32 WVS21:WVS26 WLW21:WLW26 WCA21:WCA26 VSE21:VSE26 VII21:VII26 UYM21:UYM26 UOQ21:UOQ26 UEU21:UEU26 TUY21:TUY26 TLC21:TLC26 TBG21:TBG26 SRK21:SRK26 SHO21:SHO26 RXS21:RXS26 RNW21:RNW26 REA21:REA26 QUE21:QUE26 QKI21:QKI26 QAM21:QAM26 PQQ21:PQQ26 PGU21:PGU26 OWY21:OWY26 ONC21:ONC26 ODG21:ODG26 NTK21:NTK26 NJO21:NJO26 MZS21:MZS26 MPW21:MPW26 MGA21:MGA26 LWE21:LWE26 LMI21:LMI26 LCM21:LCM26 KSQ21:KSQ26 KIU21:KIU26 JYY21:JYY26 JPC21:JPC26 JFG21:JFG26 IVK21:IVK26 ILO21:ILO26 IBS21:IBS26 HRW21:HRW26 HIA21:HIA26 GYE21:GYE26 GOI21:GOI26 GEM21:GEM26 FUQ21:FUQ26 FKU21:FKU26 FAY21:FAY26 ERC21:ERC26 EHG21:EHG26 DXK21:DXK26 DNO21:DNO26 DDS21:DDS26 CTW21:CTW26 CKA21:CKA26 CAE21:CAE26 BQI21:BQI26 BGM21:BGM26 AWQ21:AWQ26 AMU21:AMU26 ACY21:ACY26 TC21:TC26 JG21:JG26 WVS19 WLW19 WCA19 VSE19 VII19 UYM19 UOQ19 UEU19 TUY19 TLC19 TBG19 SRK19 SHO19 RXS19 RNW19 REA19 QUE19 QKI19 QAM19 PQQ19 PGU19 OWY19 ONC19 ODG19 NTK19 NJO19 MZS19 MPW19 MGA19 LWE19 LMI19 LCM19 KSQ19 KIU19 JYY19 JPC19 JFG19 IVK19 ILO19 IBS19 HRW19 HIA19 GYE19 GOI19 GEM19 FUQ19 FKU19 FAY19 ERC19 EHG19 DXK19 DNO19 DDS19 CTW19 CKA19 CAE19 BQI19 BGM19 AWQ19 AMU19 ACY19 TC19 JG19 JG8:JG10 TC8:TC10 WVS8:WVS10 WLW8:WLW10 WCA8:WCA10 VSE8:VSE10 VII8:VII10 UYM8:UYM10 UOQ8:UOQ10 UEU8:UEU10 TUY8:TUY10 TLC8:TLC10 TBG8:TBG10 SRK8:SRK10 SHO8:SHO10 RXS8:RXS10 RNW8:RNW10 REA8:REA10 QUE8:QUE10 QKI8:QKI10 QAM8:QAM10 PQQ8:PQQ10 PGU8:PGU10 OWY8:OWY10 ONC8:ONC10 ODG8:ODG10 NTK8:NTK10 NJO8:NJO10 MZS8:MZS10 MPW8:MPW10 MGA8:MGA10 LWE8:LWE10 LMI8:LMI10 LCM8:LCM10 KSQ8:KSQ10 KIU8:KIU10 JYY8:JYY10 JPC8:JPC10 JFG8:JFG10 IVK8:IVK10 ILO8:ILO10 IBS8:IBS10 HRW8:HRW10 HIA8:HIA10 GYE8:GYE10 GOI8:GOI10 GEM8:GEM10 FUQ8:FUQ10 FKU8:FKU10 FAY8:FAY10 ERC8:ERC10 EHG8:EHG10 DXK8:DXK10 DNO8:DNO10 DDS8:DDS10 CTW8:CTW10 CKA8:CKA10 CAE8:CAE10 BQI8:BQI10 BGM8:BGM10 AWQ8:AWQ10 AMU8:AMU10 ACY8:ACY10 WVS42:WVS43 JG35:JG36 TC35:TC36 ACY35:ACY36 AMU35:AMU36 AWQ35:AWQ36 BGM35:BGM36 BQI35:BQI36 CAE35:CAE36 CKA35:CKA36 CTW35:CTW36 DDS35:DDS36 DNO35:DNO36 DXK35:DXK36 EHG35:EHG36 ERC35:ERC36 FAY35:FAY36 FKU35:FKU36 FUQ35:FUQ36 GEM35:GEM36 GOI35:GOI36 GYE35:GYE36 HIA35:HIA36 HRW35:HRW36 IBS35:IBS36 ILO35:ILO36 IVK35:IVK36 JFG35:JFG36 JPC35:JPC36 JYY35:JYY36 KIU35:KIU36 KSQ35:KSQ36 LCM35:LCM36 LMI35:LMI36 LWE35:LWE36 MGA35:MGA36 MPW35:MPW36 MZS35:MZS36 NJO35:NJO36 NTK35:NTK36 ODG35:ODG36 ONC35:ONC36 OWY35:OWY36 PGU35:PGU36 PQQ35:PQQ36 QAM35:QAM36 QKI35:QKI36 QUE35:QUE36 REA35:REA36 RNW35:RNW36 RXS35:RXS36 SHO35:SHO36 SRK35:SRK36 TBG35:TBG36 TLC35:TLC36 TUY35:TUY36 UEU35:UEU36 UOQ35:UOQ36 UYM35:UYM36 VII35:VII36 VSE35:VSE36 WCA35:WCA36 WLW35:WLW36 WVS35:WVS36 JG38:JG40 TC38:TC40 ACY38:ACY40 AMU38:AMU40 AWQ38:AWQ40 BGM38:BGM40 BQI38:BQI40 CAE38:CAE40 CKA38:CKA40 CTW38:CTW40 DDS38:DDS40 DNO38:DNO40 DXK38:DXK40 EHG38:EHG40 ERC38:ERC40 FAY38:FAY40 FKU38:FKU40 FUQ38:FUQ40 GEM38:GEM40 GOI38:GOI40 GYE38:GYE40 HIA38:HIA40 HRW38:HRW40 IBS38:IBS40 ILO38:ILO40 IVK38:IVK40 JFG38:JFG40 JPC38:JPC40 JYY38:JYY40 KIU38:KIU40 KSQ38:KSQ40 LCM38:LCM40 LMI38:LMI40 LWE38:LWE40 MGA38:MGA40 MPW38:MPW40 MZS38:MZS40 NJO38:NJO40 NTK38:NTK40 ODG38:ODG40 ONC38:ONC40 OWY38:OWY40 PGU38:PGU40 PQQ38:PQQ40 QAM38:QAM40 QKI38:QKI40 QUE38:QUE40 REA38:REA40 RNW38:RNW40 RXS38:RXS40 SHO38:SHO40 SRK38:SRK40 TBG38:TBG40 TLC38:TLC40 TUY38:TUY40 UEU38:UEU40 UOQ38:UOQ40 UYM38:UYM40 VII38:VII40 VSE38:VSE40 WCA38:WCA40 WLW38:WLW40 WVS38:WVS40 JG42:JG43 TC42:TC43 ACY42:ACY43 AMU42:AMU43 AWQ42:AWQ43 BGM42:BGM43 BQI42:BQI43 CAE42:CAE43 CKA42:CKA43 CTW42:CTW43 DDS42:DDS43 DNO42:DNO43 DXK42:DXK43 EHG42:EHG43 ERC42:ERC43 FAY42:FAY43 FKU42:FKU43 FUQ42:FUQ43 GEM42:GEM43 GOI42:GOI43 GYE42:GYE43 HIA42:HIA43 HRW42:HRW43 IBS42:IBS43 ILO42:ILO43 IVK42:IVK43 JFG42:JFG43 JPC42:JPC43 JYY42:JYY43 KIU42:KIU43 KSQ42:KSQ43 LCM42:LCM43 LMI42:LMI43 LWE42:LWE43 MGA42:MGA43 MPW42:MPW43 MZS42:MZS43 NJO42:NJO43 NTK42:NTK43 ODG42:ODG43 ONC42:ONC43 OWY42:OWY43 PGU42:PGU43 PQQ42:PQQ43 QAM42:QAM43 QKI42:QKI43 QUE42:QUE43 REA42:REA43 RNW42:RNW43 RXS42:RXS43 SHO42:SHO43 SRK42:SRK43 TBG42:TBG43 TLC42:TLC43 TUY42:TUY43 UEU42:UEU43 UOQ42:UOQ43 UYM42:UYM43 VII42:VII43 VSE42:VSE43 WCA42:WCA43 WLW47:WLW66 WCA47:WCA66 VSE47:VSE66 VII47:VII66 UYM47:UYM66 UOQ47:UOQ66 UEU47:UEU66 TUY47:TUY66 TLC47:TLC66 TBG47:TBG66 SRK47:SRK66 SHO47:SHO66 RXS47:RXS66 RNW47:RNW66 REA47:REA66 QUE47:QUE66 QKI47:QKI66 QAM47:QAM66 PQQ47:PQQ66 PGU47:PGU66 OWY47:OWY66 ONC47:ONC66 ODG47:ODG66 NTK47:NTK66 NJO47:NJO66 MZS47:MZS66 MPW47:MPW66 MGA47:MGA66 LWE47:LWE66 LMI47:LMI66 LCM47:LCM66 KSQ47:KSQ66 KIU47:KIU66 JYY47:JYY66 JPC47:JPC66 JFG47:JFG66 IVK47:IVK66 ILO47:ILO66 IBS47:IBS66 HRW47:HRW66 HIA47:HIA66 GYE47:GYE66 GOI47:GOI66 GEM47:GEM66 FUQ47:FUQ66 FKU47:FKU66 FAY47:FAY66 ERC47:ERC66 EHG47:EHG66 DXK47:DXK66 DNO47:DNO66 DDS47:DDS66 CTW47:CTW66 CKA47:CKA66 CAE47:CAE66 BQI47:BQI66 BGM47:BGM66 AWQ47:AWQ66 AMU47:AMU66 ACY47:ACY66 TC47:TC66 JG47:JG66 WVS47:WVS66">
      <formula1>#REF!</formula1>
    </dataValidation>
    <dataValidation allowBlank="1" showInputMessage="1" showErrorMessage="1" promptTitle="GRA Rates" prompt="GRA Salary (note future years are estimated):_x000a_7/05-6/06 - $26,576 ($24000 salary; $2576 ins)_x000a_7/06-6/07 -$27,462 ($24500 sal; $2962)_x000a_7/07-6/08- $28406 ($25,000 sal; $3406)_x000a_7/08-6/09 -$29,417 ($25500 sal; $3917)_x000a_Future increases: around $1000 total" sqref="IU65568:IU65570 SQ65568:SQ65570 ACM65568:ACM65570 AMI65568:AMI65570 AWE65568:AWE65570 BGA65568:BGA65570 BPW65568:BPW65570 BZS65568:BZS65570 CJO65568:CJO65570 CTK65568:CTK65570 DDG65568:DDG65570 DNC65568:DNC65570 DWY65568:DWY65570 EGU65568:EGU65570 EQQ65568:EQQ65570 FAM65568:FAM65570 FKI65568:FKI65570 FUE65568:FUE65570 GEA65568:GEA65570 GNW65568:GNW65570 GXS65568:GXS65570 HHO65568:HHO65570 HRK65568:HRK65570 IBG65568:IBG65570 ILC65568:ILC65570 IUY65568:IUY65570 JEU65568:JEU65570 JOQ65568:JOQ65570 JYM65568:JYM65570 KII65568:KII65570 KSE65568:KSE65570 LCA65568:LCA65570 LLW65568:LLW65570 LVS65568:LVS65570 MFO65568:MFO65570 MPK65568:MPK65570 MZG65568:MZG65570 NJC65568:NJC65570 NSY65568:NSY65570 OCU65568:OCU65570 OMQ65568:OMQ65570 OWM65568:OWM65570 PGI65568:PGI65570 PQE65568:PQE65570 QAA65568:QAA65570 QJW65568:QJW65570 QTS65568:QTS65570 RDO65568:RDO65570 RNK65568:RNK65570 RXG65568:RXG65570 SHC65568:SHC65570 SQY65568:SQY65570 TAU65568:TAU65570 TKQ65568:TKQ65570 TUM65568:TUM65570 UEI65568:UEI65570 UOE65568:UOE65570 UYA65568:UYA65570 VHW65568:VHW65570 VRS65568:VRS65570 WBO65568:WBO65570 WLK65568:WLK65570 WVG65568:WVG65570 IU131104:IU131106 SQ131104:SQ131106 ACM131104:ACM131106 AMI131104:AMI131106 AWE131104:AWE131106 BGA131104:BGA131106 BPW131104:BPW131106 BZS131104:BZS131106 CJO131104:CJO131106 CTK131104:CTK131106 DDG131104:DDG131106 DNC131104:DNC131106 DWY131104:DWY131106 EGU131104:EGU131106 EQQ131104:EQQ131106 FAM131104:FAM131106 FKI131104:FKI131106 FUE131104:FUE131106 GEA131104:GEA131106 GNW131104:GNW131106 GXS131104:GXS131106 HHO131104:HHO131106 HRK131104:HRK131106 IBG131104:IBG131106 ILC131104:ILC131106 IUY131104:IUY131106 JEU131104:JEU131106 JOQ131104:JOQ131106 JYM131104:JYM131106 KII131104:KII131106 KSE131104:KSE131106 LCA131104:LCA131106 LLW131104:LLW131106 LVS131104:LVS131106 MFO131104:MFO131106 MPK131104:MPK131106 MZG131104:MZG131106 NJC131104:NJC131106 NSY131104:NSY131106 OCU131104:OCU131106 OMQ131104:OMQ131106 OWM131104:OWM131106 PGI131104:PGI131106 PQE131104:PQE131106 QAA131104:QAA131106 QJW131104:QJW131106 QTS131104:QTS131106 RDO131104:RDO131106 RNK131104:RNK131106 RXG131104:RXG131106 SHC131104:SHC131106 SQY131104:SQY131106 TAU131104:TAU131106 TKQ131104:TKQ131106 TUM131104:TUM131106 UEI131104:UEI131106 UOE131104:UOE131106 UYA131104:UYA131106 VHW131104:VHW131106 VRS131104:VRS131106 WBO131104:WBO131106 WLK131104:WLK131106 WVG131104:WVG131106 IU196640:IU196642 SQ196640:SQ196642 ACM196640:ACM196642 AMI196640:AMI196642 AWE196640:AWE196642 BGA196640:BGA196642 BPW196640:BPW196642 BZS196640:BZS196642 CJO196640:CJO196642 CTK196640:CTK196642 DDG196640:DDG196642 DNC196640:DNC196642 DWY196640:DWY196642 EGU196640:EGU196642 EQQ196640:EQQ196642 FAM196640:FAM196642 FKI196640:FKI196642 FUE196640:FUE196642 GEA196640:GEA196642 GNW196640:GNW196642 GXS196640:GXS196642 HHO196640:HHO196642 HRK196640:HRK196642 IBG196640:IBG196642 ILC196640:ILC196642 IUY196640:IUY196642 JEU196640:JEU196642 JOQ196640:JOQ196642 JYM196640:JYM196642 KII196640:KII196642 KSE196640:KSE196642 LCA196640:LCA196642 LLW196640:LLW196642 LVS196640:LVS196642 MFO196640:MFO196642 MPK196640:MPK196642 MZG196640:MZG196642 NJC196640:NJC196642 NSY196640:NSY196642 OCU196640:OCU196642 OMQ196640:OMQ196642 OWM196640:OWM196642 PGI196640:PGI196642 PQE196640:PQE196642 QAA196640:QAA196642 QJW196640:QJW196642 QTS196640:QTS196642 RDO196640:RDO196642 RNK196640:RNK196642 RXG196640:RXG196642 SHC196640:SHC196642 SQY196640:SQY196642 TAU196640:TAU196642 TKQ196640:TKQ196642 TUM196640:TUM196642 UEI196640:UEI196642 UOE196640:UOE196642 UYA196640:UYA196642 VHW196640:VHW196642 VRS196640:VRS196642 WBO196640:WBO196642 WLK196640:WLK196642 WVG196640:WVG196642 IU262176:IU262178 SQ262176:SQ262178 ACM262176:ACM262178 AMI262176:AMI262178 AWE262176:AWE262178 BGA262176:BGA262178 BPW262176:BPW262178 BZS262176:BZS262178 CJO262176:CJO262178 CTK262176:CTK262178 DDG262176:DDG262178 DNC262176:DNC262178 DWY262176:DWY262178 EGU262176:EGU262178 EQQ262176:EQQ262178 FAM262176:FAM262178 FKI262176:FKI262178 FUE262176:FUE262178 GEA262176:GEA262178 GNW262176:GNW262178 GXS262176:GXS262178 HHO262176:HHO262178 HRK262176:HRK262178 IBG262176:IBG262178 ILC262176:ILC262178 IUY262176:IUY262178 JEU262176:JEU262178 JOQ262176:JOQ262178 JYM262176:JYM262178 KII262176:KII262178 KSE262176:KSE262178 LCA262176:LCA262178 LLW262176:LLW262178 LVS262176:LVS262178 MFO262176:MFO262178 MPK262176:MPK262178 MZG262176:MZG262178 NJC262176:NJC262178 NSY262176:NSY262178 OCU262176:OCU262178 OMQ262176:OMQ262178 OWM262176:OWM262178 PGI262176:PGI262178 PQE262176:PQE262178 QAA262176:QAA262178 QJW262176:QJW262178 QTS262176:QTS262178 RDO262176:RDO262178 RNK262176:RNK262178 RXG262176:RXG262178 SHC262176:SHC262178 SQY262176:SQY262178 TAU262176:TAU262178 TKQ262176:TKQ262178 TUM262176:TUM262178 UEI262176:UEI262178 UOE262176:UOE262178 UYA262176:UYA262178 VHW262176:VHW262178 VRS262176:VRS262178 WBO262176:WBO262178 WLK262176:WLK262178 WVG262176:WVG262178 IU327712:IU327714 SQ327712:SQ327714 ACM327712:ACM327714 AMI327712:AMI327714 AWE327712:AWE327714 BGA327712:BGA327714 BPW327712:BPW327714 BZS327712:BZS327714 CJO327712:CJO327714 CTK327712:CTK327714 DDG327712:DDG327714 DNC327712:DNC327714 DWY327712:DWY327714 EGU327712:EGU327714 EQQ327712:EQQ327714 FAM327712:FAM327714 FKI327712:FKI327714 FUE327712:FUE327714 GEA327712:GEA327714 GNW327712:GNW327714 GXS327712:GXS327714 HHO327712:HHO327714 HRK327712:HRK327714 IBG327712:IBG327714 ILC327712:ILC327714 IUY327712:IUY327714 JEU327712:JEU327714 JOQ327712:JOQ327714 JYM327712:JYM327714 KII327712:KII327714 KSE327712:KSE327714 LCA327712:LCA327714 LLW327712:LLW327714 LVS327712:LVS327714 MFO327712:MFO327714 MPK327712:MPK327714 MZG327712:MZG327714 NJC327712:NJC327714 NSY327712:NSY327714 OCU327712:OCU327714 OMQ327712:OMQ327714 OWM327712:OWM327714 PGI327712:PGI327714 PQE327712:PQE327714 QAA327712:QAA327714 QJW327712:QJW327714 QTS327712:QTS327714 RDO327712:RDO327714 RNK327712:RNK327714 RXG327712:RXG327714 SHC327712:SHC327714 SQY327712:SQY327714 TAU327712:TAU327714 TKQ327712:TKQ327714 TUM327712:TUM327714 UEI327712:UEI327714 UOE327712:UOE327714 UYA327712:UYA327714 VHW327712:VHW327714 VRS327712:VRS327714 WBO327712:WBO327714 WLK327712:WLK327714 WVG327712:WVG327714 IU393248:IU393250 SQ393248:SQ393250 ACM393248:ACM393250 AMI393248:AMI393250 AWE393248:AWE393250 BGA393248:BGA393250 BPW393248:BPW393250 BZS393248:BZS393250 CJO393248:CJO393250 CTK393248:CTK393250 DDG393248:DDG393250 DNC393248:DNC393250 DWY393248:DWY393250 EGU393248:EGU393250 EQQ393248:EQQ393250 FAM393248:FAM393250 FKI393248:FKI393250 FUE393248:FUE393250 GEA393248:GEA393250 GNW393248:GNW393250 GXS393248:GXS393250 HHO393248:HHO393250 HRK393248:HRK393250 IBG393248:IBG393250 ILC393248:ILC393250 IUY393248:IUY393250 JEU393248:JEU393250 JOQ393248:JOQ393250 JYM393248:JYM393250 KII393248:KII393250 KSE393248:KSE393250 LCA393248:LCA393250 LLW393248:LLW393250 LVS393248:LVS393250 MFO393248:MFO393250 MPK393248:MPK393250 MZG393248:MZG393250 NJC393248:NJC393250 NSY393248:NSY393250 OCU393248:OCU393250 OMQ393248:OMQ393250 OWM393248:OWM393250 PGI393248:PGI393250 PQE393248:PQE393250 QAA393248:QAA393250 QJW393248:QJW393250 QTS393248:QTS393250 RDO393248:RDO393250 RNK393248:RNK393250 RXG393248:RXG393250 SHC393248:SHC393250 SQY393248:SQY393250 TAU393248:TAU393250 TKQ393248:TKQ393250 TUM393248:TUM393250 UEI393248:UEI393250 UOE393248:UOE393250 UYA393248:UYA393250 VHW393248:VHW393250 VRS393248:VRS393250 WBO393248:WBO393250 WLK393248:WLK393250 WVG393248:WVG393250 IU458784:IU458786 SQ458784:SQ458786 ACM458784:ACM458786 AMI458784:AMI458786 AWE458784:AWE458786 BGA458784:BGA458786 BPW458784:BPW458786 BZS458784:BZS458786 CJO458784:CJO458786 CTK458784:CTK458786 DDG458784:DDG458786 DNC458784:DNC458786 DWY458784:DWY458786 EGU458784:EGU458786 EQQ458784:EQQ458786 FAM458784:FAM458786 FKI458784:FKI458786 FUE458784:FUE458786 GEA458784:GEA458786 GNW458784:GNW458786 GXS458784:GXS458786 HHO458784:HHO458786 HRK458784:HRK458786 IBG458784:IBG458786 ILC458784:ILC458786 IUY458784:IUY458786 JEU458784:JEU458786 JOQ458784:JOQ458786 JYM458784:JYM458786 KII458784:KII458786 KSE458784:KSE458786 LCA458784:LCA458786 LLW458784:LLW458786 LVS458784:LVS458786 MFO458784:MFO458786 MPK458784:MPK458786 MZG458784:MZG458786 NJC458784:NJC458786 NSY458784:NSY458786 OCU458784:OCU458786 OMQ458784:OMQ458786 OWM458784:OWM458786 PGI458784:PGI458786 PQE458784:PQE458786 QAA458784:QAA458786 QJW458784:QJW458786 QTS458784:QTS458786 RDO458784:RDO458786 RNK458784:RNK458786 RXG458784:RXG458786 SHC458784:SHC458786 SQY458784:SQY458786 TAU458784:TAU458786 TKQ458784:TKQ458786 TUM458784:TUM458786 UEI458784:UEI458786 UOE458784:UOE458786 UYA458784:UYA458786 VHW458784:VHW458786 VRS458784:VRS458786 WBO458784:WBO458786 WLK458784:WLK458786 WVG458784:WVG458786 IU524320:IU524322 SQ524320:SQ524322 ACM524320:ACM524322 AMI524320:AMI524322 AWE524320:AWE524322 BGA524320:BGA524322 BPW524320:BPW524322 BZS524320:BZS524322 CJO524320:CJO524322 CTK524320:CTK524322 DDG524320:DDG524322 DNC524320:DNC524322 DWY524320:DWY524322 EGU524320:EGU524322 EQQ524320:EQQ524322 FAM524320:FAM524322 FKI524320:FKI524322 FUE524320:FUE524322 GEA524320:GEA524322 GNW524320:GNW524322 GXS524320:GXS524322 HHO524320:HHO524322 HRK524320:HRK524322 IBG524320:IBG524322 ILC524320:ILC524322 IUY524320:IUY524322 JEU524320:JEU524322 JOQ524320:JOQ524322 JYM524320:JYM524322 KII524320:KII524322 KSE524320:KSE524322 LCA524320:LCA524322 LLW524320:LLW524322 LVS524320:LVS524322 MFO524320:MFO524322 MPK524320:MPK524322 MZG524320:MZG524322 NJC524320:NJC524322 NSY524320:NSY524322 OCU524320:OCU524322 OMQ524320:OMQ524322 OWM524320:OWM524322 PGI524320:PGI524322 PQE524320:PQE524322 QAA524320:QAA524322 QJW524320:QJW524322 QTS524320:QTS524322 RDO524320:RDO524322 RNK524320:RNK524322 RXG524320:RXG524322 SHC524320:SHC524322 SQY524320:SQY524322 TAU524320:TAU524322 TKQ524320:TKQ524322 TUM524320:TUM524322 UEI524320:UEI524322 UOE524320:UOE524322 UYA524320:UYA524322 VHW524320:VHW524322 VRS524320:VRS524322 WBO524320:WBO524322 WLK524320:WLK524322 WVG524320:WVG524322 IU589856:IU589858 SQ589856:SQ589858 ACM589856:ACM589858 AMI589856:AMI589858 AWE589856:AWE589858 BGA589856:BGA589858 BPW589856:BPW589858 BZS589856:BZS589858 CJO589856:CJO589858 CTK589856:CTK589858 DDG589856:DDG589858 DNC589856:DNC589858 DWY589856:DWY589858 EGU589856:EGU589858 EQQ589856:EQQ589858 FAM589856:FAM589858 FKI589856:FKI589858 FUE589856:FUE589858 GEA589856:GEA589858 GNW589856:GNW589858 GXS589856:GXS589858 HHO589856:HHO589858 HRK589856:HRK589858 IBG589856:IBG589858 ILC589856:ILC589858 IUY589856:IUY589858 JEU589856:JEU589858 JOQ589856:JOQ589858 JYM589856:JYM589858 KII589856:KII589858 KSE589856:KSE589858 LCA589856:LCA589858 LLW589856:LLW589858 LVS589856:LVS589858 MFO589856:MFO589858 MPK589856:MPK589858 MZG589856:MZG589858 NJC589856:NJC589858 NSY589856:NSY589858 OCU589856:OCU589858 OMQ589856:OMQ589858 OWM589856:OWM589858 PGI589856:PGI589858 PQE589856:PQE589858 QAA589856:QAA589858 QJW589856:QJW589858 QTS589856:QTS589858 RDO589856:RDO589858 RNK589856:RNK589858 RXG589856:RXG589858 SHC589856:SHC589858 SQY589856:SQY589858 TAU589856:TAU589858 TKQ589856:TKQ589858 TUM589856:TUM589858 UEI589856:UEI589858 UOE589856:UOE589858 UYA589856:UYA589858 VHW589856:VHW589858 VRS589856:VRS589858 WBO589856:WBO589858 WLK589856:WLK589858 WVG589856:WVG589858 IU655392:IU655394 SQ655392:SQ655394 ACM655392:ACM655394 AMI655392:AMI655394 AWE655392:AWE655394 BGA655392:BGA655394 BPW655392:BPW655394 BZS655392:BZS655394 CJO655392:CJO655394 CTK655392:CTK655394 DDG655392:DDG655394 DNC655392:DNC655394 DWY655392:DWY655394 EGU655392:EGU655394 EQQ655392:EQQ655394 FAM655392:FAM655394 FKI655392:FKI655394 FUE655392:FUE655394 GEA655392:GEA655394 GNW655392:GNW655394 GXS655392:GXS655394 HHO655392:HHO655394 HRK655392:HRK655394 IBG655392:IBG655394 ILC655392:ILC655394 IUY655392:IUY655394 JEU655392:JEU655394 JOQ655392:JOQ655394 JYM655392:JYM655394 KII655392:KII655394 KSE655392:KSE655394 LCA655392:LCA655394 LLW655392:LLW655394 LVS655392:LVS655394 MFO655392:MFO655394 MPK655392:MPK655394 MZG655392:MZG655394 NJC655392:NJC655394 NSY655392:NSY655394 OCU655392:OCU655394 OMQ655392:OMQ655394 OWM655392:OWM655394 PGI655392:PGI655394 PQE655392:PQE655394 QAA655392:QAA655394 QJW655392:QJW655394 QTS655392:QTS655394 RDO655392:RDO655394 RNK655392:RNK655394 RXG655392:RXG655394 SHC655392:SHC655394 SQY655392:SQY655394 TAU655392:TAU655394 TKQ655392:TKQ655394 TUM655392:TUM655394 UEI655392:UEI655394 UOE655392:UOE655394 UYA655392:UYA655394 VHW655392:VHW655394 VRS655392:VRS655394 WBO655392:WBO655394 WLK655392:WLK655394 WVG655392:WVG655394 IU720928:IU720930 SQ720928:SQ720930 ACM720928:ACM720930 AMI720928:AMI720930 AWE720928:AWE720930 BGA720928:BGA720930 BPW720928:BPW720930 BZS720928:BZS720930 CJO720928:CJO720930 CTK720928:CTK720930 DDG720928:DDG720930 DNC720928:DNC720930 DWY720928:DWY720930 EGU720928:EGU720930 EQQ720928:EQQ720930 FAM720928:FAM720930 FKI720928:FKI720930 FUE720928:FUE720930 GEA720928:GEA720930 GNW720928:GNW720930 GXS720928:GXS720930 HHO720928:HHO720930 HRK720928:HRK720930 IBG720928:IBG720930 ILC720928:ILC720930 IUY720928:IUY720930 JEU720928:JEU720930 JOQ720928:JOQ720930 JYM720928:JYM720930 KII720928:KII720930 KSE720928:KSE720930 LCA720928:LCA720930 LLW720928:LLW720930 LVS720928:LVS720930 MFO720928:MFO720930 MPK720928:MPK720930 MZG720928:MZG720930 NJC720928:NJC720930 NSY720928:NSY720930 OCU720928:OCU720930 OMQ720928:OMQ720930 OWM720928:OWM720930 PGI720928:PGI720930 PQE720928:PQE720930 QAA720928:QAA720930 QJW720928:QJW720930 QTS720928:QTS720930 RDO720928:RDO720930 RNK720928:RNK720930 RXG720928:RXG720930 SHC720928:SHC720930 SQY720928:SQY720930 TAU720928:TAU720930 TKQ720928:TKQ720930 TUM720928:TUM720930 UEI720928:UEI720930 UOE720928:UOE720930 UYA720928:UYA720930 VHW720928:VHW720930 VRS720928:VRS720930 WBO720928:WBO720930 WLK720928:WLK720930 WVG720928:WVG720930 IU786464:IU786466 SQ786464:SQ786466 ACM786464:ACM786466 AMI786464:AMI786466 AWE786464:AWE786466 BGA786464:BGA786466 BPW786464:BPW786466 BZS786464:BZS786466 CJO786464:CJO786466 CTK786464:CTK786466 DDG786464:DDG786466 DNC786464:DNC786466 DWY786464:DWY786466 EGU786464:EGU786466 EQQ786464:EQQ786466 FAM786464:FAM786466 FKI786464:FKI786466 FUE786464:FUE786466 GEA786464:GEA786466 GNW786464:GNW786466 GXS786464:GXS786466 HHO786464:HHO786466 HRK786464:HRK786466 IBG786464:IBG786466 ILC786464:ILC786466 IUY786464:IUY786466 JEU786464:JEU786466 JOQ786464:JOQ786466 JYM786464:JYM786466 KII786464:KII786466 KSE786464:KSE786466 LCA786464:LCA786466 LLW786464:LLW786466 LVS786464:LVS786466 MFO786464:MFO786466 MPK786464:MPK786466 MZG786464:MZG786466 NJC786464:NJC786466 NSY786464:NSY786466 OCU786464:OCU786466 OMQ786464:OMQ786466 OWM786464:OWM786466 PGI786464:PGI786466 PQE786464:PQE786466 QAA786464:QAA786466 QJW786464:QJW786466 QTS786464:QTS786466 RDO786464:RDO786466 RNK786464:RNK786466 RXG786464:RXG786466 SHC786464:SHC786466 SQY786464:SQY786466 TAU786464:TAU786466 TKQ786464:TKQ786466 TUM786464:TUM786466 UEI786464:UEI786466 UOE786464:UOE786466 UYA786464:UYA786466 VHW786464:VHW786466 VRS786464:VRS786466 WBO786464:WBO786466 WLK786464:WLK786466 WVG786464:WVG786466 IU852000:IU852002 SQ852000:SQ852002 ACM852000:ACM852002 AMI852000:AMI852002 AWE852000:AWE852002 BGA852000:BGA852002 BPW852000:BPW852002 BZS852000:BZS852002 CJO852000:CJO852002 CTK852000:CTK852002 DDG852000:DDG852002 DNC852000:DNC852002 DWY852000:DWY852002 EGU852000:EGU852002 EQQ852000:EQQ852002 FAM852000:FAM852002 FKI852000:FKI852002 FUE852000:FUE852002 GEA852000:GEA852002 GNW852000:GNW852002 GXS852000:GXS852002 HHO852000:HHO852002 HRK852000:HRK852002 IBG852000:IBG852002 ILC852000:ILC852002 IUY852000:IUY852002 JEU852000:JEU852002 JOQ852000:JOQ852002 JYM852000:JYM852002 KII852000:KII852002 KSE852000:KSE852002 LCA852000:LCA852002 LLW852000:LLW852002 LVS852000:LVS852002 MFO852000:MFO852002 MPK852000:MPK852002 MZG852000:MZG852002 NJC852000:NJC852002 NSY852000:NSY852002 OCU852000:OCU852002 OMQ852000:OMQ852002 OWM852000:OWM852002 PGI852000:PGI852002 PQE852000:PQE852002 QAA852000:QAA852002 QJW852000:QJW852002 QTS852000:QTS852002 RDO852000:RDO852002 RNK852000:RNK852002 RXG852000:RXG852002 SHC852000:SHC852002 SQY852000:SQY852002 TAU852000:TAU852002 TKQ852000:TKQ852002 TUM852000:TUM852002 UEI852000:UEI852002 UOE852000:UOE852002 UYA852000:UYA852002 VHW852000:VHW852002 VRS852000:VRS852002 WBO852000:WBO852002 WLK852000:WLK852002 WVG852000:WVG852002 IU917536:IU917538 SQ917536:SQ917538 ACM917536:ACM917538 AMI917536:AMI917538 AWE917536:AWE917538 BGA917536:BGA917538 BPW917536:BPW917538 BZS917536:BZS917538 CJO917536:CJO917538 CTK917536:CTK917538 DDG917536:DDG917538 DNC917536:DNC917538 DWY917536:DWY917538 EGU917536:EGU917538 EQQ917536:EQQ917538 FAM917536:FAM917538 FKI917536:FKI917538 FUE917536:FUE917538 GEA917536:GEA917538 GNW917536:GNW917538 GXS917536:GXS917538 HHO917536:HHO917538 HRK917536:HRK917538 IBG917536:IBG917538 ILC917536:ILC917538 IUY917536:IUY917538 JEU917536:JEU917538 JOQ917536:JOQ917538 JYM917536:JYM917538 KII917536:KII917538 KSE917536:KSE917538 LCA917536:LCA917538 LLW917536:LLW917538 LVS917536:LVS917538 MFO917536:MFO917538 MPK917536:MPK917538 MZG917536:MZG917538 NJC917536:NJC917538 NSY917536:NSY917538 OCU917536:OCU917538 OMQ917536:OMQ917538 OWM917536:OWM917538 PGI917536:PGI917538 PQE917536:PQE917538 QAA917536:QAA917538 QJW917536:QJW917538 QTS917536:QTS917538 RDO917536:RDO917538 RNK917536:RNK917538 RXG917536:RXG917538 SHC917536:SHC917538 SQY917536:SQY917538 TAU917536:TAU917538 TKQ917536:TKQ917538 TUM917536:TUM917538 UEI917536:UEI917538 UOE917536:UOE917538 UYA917536:UYA917538 VHW917536:VHW917538 VRS917536:VRS917538 WBO917536:WBO917538 WLK917536:WLK917538 WVG917536:WVG917538 IU983072:IU983074 SQ983072:SQ983074 ACM983072:ACM983074 AMI983072:AMI983074 AWE983072:AWE983074 BGA983072:BGA983074 BPW983072:BPW983074 BZS983072:BZS983074 CJO983072:CJO983074 CTK983072:CTK983074 DDG983072:DDG983074 DNC983072:DNC983074 DWY983072:DWY983074 EGU983072:EGU983074 EQQ983072:EQQ983074 FAM983072:FAM983074 FKI983072:FKI983074 FUE983072:FUE983074 GEA983072:GEA983074 GNW983072:GNW983074 GXS983072:GXS983074 HHO983072:HHO983074 HRK983072:HRK983074 IBG983072:IBG983074 ILC983072:ILC983074 IUY983072:IUY983074 JEU983072:JEU983074 JOQ983072:JOQ983074 JYM983072:JYM983074 KII983072:KII983074 KSE983072:KSE983074 LCA983072:LCA983074 LLW983072:LLW983074 LVS983072:LVS983074 MFO983072:MFO983074 MPK983072:MPK983074 MZG983072:MZG983074 NJC983072:NJC983074 NSY983072:NSY983074 OCU983072:OCU983074 OMQ983072:OMQ983074 OWM983072:OWM983074 PGI983072:PGI983074 PQE983072:PQE983074 QAA983072:QAA983074 QJW983072:QJW983074 QTS983072:QTS983074 RDO983072:RDO983074 RNK983072:RNK983074 RXG983072:RXG983074 SHC983072:SHC983074 SQY983072:SQY983074 TAU983072:TAU983074 TKQ983072:TKQ983074 TUM983072:TUM983074 UEI983072:UEI983074 UOE983072:UOE983074 UYA983072:UYA983074 VHW983072:VHW983074 VRS983072:VRS983074 WBO983072:WBO983074 WLK983072:WLK983074 WVG983072:WVG983074 D65568:D65570 D131104:D131106 D196640:D196642 D262176:D262178 D327712:D327714 D393248:D393250 D458784:D458786 D524320:D524322 D589856:D589858 D655392:D655394 D720928:D720930 D786464:D786466 D852000:D852002 D917536:D917538 D983072:D983074"/>
    <dataValidation type="list" allowBlank="1" showInputMessage="1" showErrorMessage="1" promptTitle="Fringe rate" prompt="Choose the appropriate rate:_x000a_federal=24.8%_x000a_nonfederal=26.9%_x000a_part-time=8.0%" sqref="IW65557:IW65559 SS65557:SS65559 ACO65557:ACO65559 AMK65557:AMK65559 AWG65557:AWG65559 BGC65557:BGC65559 BPY65557:BPY65559 BZU65557:BZU65559 CJQ65557:CJQ65559 CTM65557:CTM65559 DDI65557:DDI65559 DNE65557:DNE65559 DXA65557:DXA65559 EGW65557:EGW65559 EQS65557:EQS65559 FAO65557:FAO65559 FKK65557:FKK65559 FUG65557:FUG65559 GEC65557:GEC65559 GNY65557:GNY65559 GXU65557:GXU65559 HHQ65557:HHQ65559 HRM65557:HRM65559 IBI65557:IBI65559 ILE65557:ILE65559 IVA65557:IVA65559 JEW65557:JEW65559 JOS65557:JOS65559 JYO65557:JYO65559 KIK65557:KIK65559 KSG65557:KSG65559 LCC65557:LCC65559 LLY65557:LLY65559 LVU65557:LVU65559 MFQ65557:MFQ65559 MPM65557:MPM65559 MZI65557:MZI65559 NJE65557:NJE65559 NTA65557:NTA65559 OCW65557:OCW65559 OMS65557:OMS65559 OWO65557:OWO65559 PGK65557:PGK65559 PQG65557:PQG65559 QAC65557:QAC65559 QJY65557:QJY65559 QTU65557:QTU65559 RDQ65557:RDQ65559 RNM65557:RNM65559 RXI65557:RXI65559 SHE65557:SHE65559 SRA65557:SRA65559 TAW65557:TAW65559 TKS65557:TKS65559 TUO65557:TUO65559 UEK65557:UEK65559 UOG65557:UOG65559 UYC65557:UYC65559 VHY65557:VHY65559 VRU65557:VRU65559 WBQ65557:WBQ65559 WLM65557:WLM65559 WVI65557:WVI65559 IW131093:IW131095 SS131093:SS131095 ACO131093:ACO131095 AMK131093:AMK131095 AWG131093:AWG131095 BGC131093:BGC131095 BPY131093:BPY131095 BZU131093:BZU131095 CJQ131093:CJQ131095 CTM131093:CTM131095 DDI131093:DDI131095 DNE131093:DNE131095 DXA131093:DXA131095 EGW131093:EGW131095 EQS131093:EQS131095 FAO131093:FAO131095 FKK131093:FKK131095 FUG131093:FUG131095 GEC131093:GEC131095 GNY131093:GNY131095 GXU131093:GXU131095 HHQ131093:HHQ131095 HRM131093:HRM131095 IBI131093:IBI131095 ILE131093:ILE131095 IVA131093:IVA131095 JEW131093:JEW131095 JOS131093:JOS131095 JYO131093:JYO131095 KIK131093:KIK131095 KSG131093:KSG131095 LCC131093:LCC131095 LLY131093:LLY131095 LVU131093:LVU131095 MFQ131093:MFQ131095 MPM131093:MPM131095 MZI131093:MZI131095 NJE131093:NJE131095 NTA131093:NTA131095 OCW131093:OCW131095 OMS131093:OMS131095 OWO131093:OWO131095 PGK131093:PGK131095 PQG131093:PQG131095 QAC131093:QAC131095 QJY131093:QJY131095 QTU131093:QTU131095 RDQ131093:RDQ131095 RNM131093:RNM131095 RXI131093:RXI131095 SHE131093:SHE131095 SRA131093:SRA131095 TAW131093:TAW131095 TKS131093:TKS131095 TUO131093:TUO131095 UEK131093:UEK131095 UOG131093:UOG131095 UYC131093:UYC131095 VHY131093:VHY131095 VRU131093:VRU131095 WBQ131093:WBQ131095 WLM131093:WLM131095 WVI131093:WVI131095 IW196629:IW196631 SS196629:SS196631 ACO196629:ACO196631 AMK196629:AMK196631 AWG196629:AWG196631 BGC196629:BGC196631 BPY196629:BPY196631 BZU196629:BZU196631 CJQ196629:CJQ196631 CTM196629:CTM196631 DDI196629:DDI196631 DNE196629:DNE196631 DXA196629:DXA196631 EGW196629:EGW196631 EQS196629:EQS196631 FAO196629:FAO196631 FKK196629:FKK196631 FUG196629:FUG196631 GEC196629:GEC196631 GNY196629:GNY196631 GXU196629:GXU196631 HHQ196629:HHQ196631 HRM196629:HRM196631 IBI196629:IBI196631 ILE196629:ILE196631 IVA196629:IVA196631 JEW196629:JEW196631 JOS196629:JOS196631 JYO196629:JYO196631 KIK196629:KIK196631 KSG196629:KSG196631 LCC196629:LCC196631 LLY196629:LLY196631 LVU196629:LVU196631 MFQ196629:MFQ196631 MPM196629:MPM196631 MZI196629:MZI196631 NJE196629:NJE196631 NTA196629:NTA196631 OCW196629:OCW196631 OMS196629:OMS196631 OWO196629:OWO196631 PGK196629:PGK196631 PQG196629:PQG196631 QAC196629:QAC196631 QJY196629:QJY196631 QTU196629:QTU196631 RDQ196629:RDQ196631 RNM196629:RNM196631 RXI196629:RXI196631 SHE196629:SHE196631 SRA196629:SRA196631 TAW196629:TAW196631 TKS196629:TKS196631 TUO196629:TUO196631 UEK196629:UEK196631 UOG196629:UOG196631 UYC196629:UYC196631 VHY196629:VHY196631 VRU196629:VRU196631 WBQ196629:WBQ196631 WLM196629:WLM196631 WVI196629:WVI196631 IW262165:IW262167 SS262165:SS262167 ACO262165:ACO262167 AMK262165:AMK262167 AWG262165:AWG262167 BGC262165:BGC262167 BPY262165:BPY262167 BZU262165:BZU262167 CJQ262165:CJQ262167 CTM262165:CTM262167 DDI262165:DDI262167 DNE262165:DNE262167 DXA262165:DXA262167 EGW262165:EGW262167 EQS262165:EQS262167 FAO262165:FAO262167 FKK262165:FKK262167 FUG262165:FUG262167 GEC262165:GEC262167 GNY262165:GNY262167 GXU262165:GXU262167 HHQ262165:HHQ262167 HRM262165:HRM262167 IBI262165:IBI262167 ILE262165:ILE262167 IVA262165:IVA262167 JEW262165:JEW262167 JOS262165:JOS262167 JYO262165:JYO262167 KIK262165:KIK262167 KSG262165:KSG262167 LCC262165:LCC262167 LLY262165:LLY262167 LVU262165:LVU262167 MFQ262165:MFQ262167 MPM262165:MPM262167 MZI262165:MZI262167 NJE262165:NJE262167 NTA262165:NTA262167 OCW262165:OCW262167 OMS262165:OMS262167 OWO262165:OWO262167 PGK262165:PGK262167 PQG262165:PQG262167 QAC262165:QAC262167 QJY262165:QJY262167 QTU262165:QTU262167 RDQ262165:RDQ262167 RNM262165:RNM262167 RXI262165:RXI262167 SHE262165:SHE262167 SRA262165:SRA262167 TAW262165:TAW262167 TKS262165:TKS262167 TUO262165:TUO262167 UEK262165:UEK262167 UOG262165:UOG262167 UYC262165:UYC262167 VHY262165:VHY262167 VRU262165:VRU262167 WBQ262165:WBQ262167 WLM262165:WLM262167 WVI262165:WVI262167 IW327701:IW327703 SS327701:SS327703 ACO327701:ACO327703 AMK327701:AMK327703 AWG327701:AWG327703 BGC327701:BGC327703 BPY327701:BPY327703 BZU327701:BZU327703 CJQ327701:CJQ327703 CTM327701:CTM327703 DDI327701:DDI327703 DNE327701:DNE327703 DXA327701:DXA327703 EGW327701:EGW327703 EQS327701:EQS327703 FAO327701:FAO327703 FKK327701:FKK327703 FUG327701:FUG327703 GEC327701:GEC327703 GNY327701:GNY327703 GXU327701:GXU327703 HHQ327701:HHQ327703 HRM327701:HRM327703 IBI327701:IBI327703 ILE327701:ILE327703 IVA327701:IVA327703 JEW327701:JEW327703 JOS327701:JOS327703 JYO327701:JYO327703 KIK327701:KIK327703 KSG327701:KSG327703 LCC327701:LCC327703 LLY327701:LLY327703 LVU327701:LVU327703 MFQ327701:MFQ327703 MPM327701:MPM327703 MZI327701:MZI327703 NJE327701:NJE327703 NTA327701:NTA327703 OCW327701:OCW327703 OMS327701:OMS327703 OWO327701:OWO327703 PGK327701:PGK327703 PQG327701:PQG327703 QAC327701:QAC327703 QJY327701:QJY327703 QTU327701:QTU327703 RDQ327701:RDQ327703 RNM327701:RNM327703 RXI327701:RXI327703 SHE327701:SHE327703 SRA327701:SRA327703 TAW327701:TAW327703 TKS327701:TKS327703 TUO327701:TUO327703 UEK327701:UEK327703 UOG327701:UOG327703 UYC327701:UYC327703 VHY327701:VHY327703 VRU327701:VRU327703 WBQ327701:WBQ327703 WLM327701:WLM327703 WVI327701:WVI327703 IW393237:IW393239 SS393237:SS393239 ACO393237:ACO393239 AMK393237:AMK393239 AWG393237:AWG393239 BGC393237:BGC393239 BPY393237:BPY393239 BZU393237:BZU393239 CJQ393237:CJQ393239 CTM393237:CTM393239 DDI393237:DDI393239 DNE393237:DNE393239 DXA393237:DXA393239 EGW393237:EGW393239 EQS393237:EQS393239 FAO393237:FAO393239 FKK393237:FKK393239 FUG393237:FUG393239 GEC393237:GEC393239 GNY393237:GNY393239 GXU393237:GXU393239 HHQ393237:HHQ393239 HRM393237:HRM393239 IBI393237:IBI393239 ILE393237:ILE393239 IVA393237:IVA393239 JEW393237:JEW393239 JOS393237:JOS393239 JYO393237:JYO393239 KIK393237:KIK393239 KSG393237:KSG393239 LCC393237:LCC393239 LLY393237:LLY393239 LVU393237:LVU393239 MFQ393237:MFQ393239 MPM393237:MPM393239 MZI393237:MZI393239 NJE393237:NJE393239 NTA393237:NTA393239 OCW393237:OCW393239 OMS393237:OMS393239 OWO393237:OWO393239 PGK393237:PGK393239 PQG393237:PQG393239 QAC393237:QAC393239 QJY393237:QJY393239 QTU393237:QTU393239 RDQ393237:RDQ393239 RNM393237:RNM393239 RXI393237:RXI393239 SHE393237:SHE393239 SRA393237:SRA393239 TAW393237:TAW393239 TKS393237:TKS393239 TUO393237:TUO393239 UEK393237:UEK393239 UOG393237:UOG393239 UYC393237:UYC393239 VHY393237:VHY393239 VRU393237:VRU393239 WBQ393237:WBQ393239 WLM393237:WLM393239 WVI393237:WVI393239 IW458773:IW458775 SS458773:SS458775 ACO458773:ACO458775 AMK458773:AMK458775 AWG458773:AWG458775 BGC458773:BGC458775 BPY458773:BPY458775 BZU458773:BZU458775 CJQ458773:CJQ458775 CTM458773:CTM458775 DDI458773:DDI458775 DNE458773:DNE458775 DXA458773:DXA458775 EGW458773:EGW458775 EQS458773:EQS458775 FAO458773:FAO458775 FKK458773:FKK458775 FUG458773:FUG458775 GEC458773:GEC458775 GNY458773:GNY458775 GXU458773:GXU458775 HHQ458773:HHQ458775 HRM458773:HRM458775 IBI458773:IBI458775 ILE458773:ILE458775 IVA458773:IVA458775 JEW458773:JEW458775 JOS458773:JOS458775 JYO458773:JYO458775 KIK458773:KIK458775 KSG458773:KSG458775 LCC458773:LCC458775 LLY458773:LLY458775 LVU458773:LVU458775 MFQ458773:MFQ458775 MPM458773:MPM458775 MZI458773:MZI458775 NJE458773:NJE458775 NTA458773:NTA458775 OCW458773:OCW458775 OMS458773:OMS458775 OWO458773:OWO458775 PGK458773:PGK458775 PQG458773:PQG458775 QAC458773:QAC458775 QJY458773:QJY458775 QTU458773:QTU458775 RDQ458773:RDQ458775 RNM458773:RNM458775 RXI458773:RXI458775 SHE458773:SHE458775 SRA458773:SRA458775 TAW458773:TAW458775 TKS458773:TKS458775 TUO458773:TUO458775 UEK458773:UEK458775 UOG458773:UOG458775 UYC458773:UYC458775 VHY458773:VHY458775 VRU458773:VRU458775 WBQ458773:WBQ458775 WLM458773:WLM458775 WVI458773:WVI458775 IW524309:IW524311 SS524309:SS524311 ACO524309:ACO524311 AMK524309:AMK524311 AWG524309:AWG524311 BGC524309:BGC524311 BPY524309:BPY524311 BZU524309:BZU524311 CJQ524309:CJQ524311 CTM524309:CTM524311 DDI524309:DDI524311 DNE524309:DNE524311 DXA524309:DXA524311 EGW524309:EGW524311 EQS524309:EQS524311 FAO524309:FAO524311 FKK524309:FKK524311 FUG524309:FUG524311 GEC524309:GEC524311 GNY524309:GNY524311 GXU524309:GXU524311 HHQ524309:HHQ524311 HRM524309:HRM524311 IBI524309:IBI524311 ILE524309:ILE524311 IVA524309:IVA524311 JEW524309:JEW524311 JOS524309:JOS524311 JYO524309:JYO524311 KIK524309:KIK524311 KSG524309:KSG524311 LCC524309:LCC524311 LLY524309:LLY524311 LVU524309:LVU524311 MFQ524309:MFQ524311 MPM524309:MPM524311 MZI524309:MZI524311 NJE524309:NJE524311 NTA524309:NTA524311 OCW524309:OCW524311 OMS524309:OMS524311 OWO524309:OWO524311 PGK524309:PGK524311 PQG524309:PQG524311 QAC524309:QAC524311 QJY524309:QJY524311 QTU524309:QTU524311 RDQ524309:RDQ524311 RNM524309:RNM524311 RXI524309:RXI524311 SHE524309:SHE524311 SRA524309:SRA524311 TAW524309:TAW524311 TKS524309:TKS524311 TUO524309:TUO524311 UEK524309:UEK524311 UOG524309:UOG524311 UYC524309:UYC524311 VHY524309:VHY524311 VRU524309:VRU524311 WBQ524309:WBQ524311 WLM524309:WLM524311 WVI524309:WVI524311 IW589845:IW589847 SS589845:SS589847 ACO589845:ACO589847 AMK589845:AMK589847 AWG589845:AWG589847 BGC589845:BGC589847 BPY589845:BPY589847 BZU589845:BZU589847 CJQ589845:CJQ589847 CTM589845:CTM589847 DDI589845:DDI589847 DNE589845:DNE589847 DXA589845:DXA589847 EGW589845:EGW589847 EQS589845:EQS589847 FAO589845:FAO589847 FKK589845:FKK589847 FUG589845:FUG589847 GEC589845:GEC589847 GNY589845:GNY589847 GXU589845:GXU589847 HHQ589845:HHQ589847 HRM589845:HRM589847 IBI589845:IBI589847 ILE589845:ILE589847 IVA589845:IVA589847 JEW589845:JEW589847 JOS589845:JOS589847 JYO589845:JYO589847 KIK589845:KIK589847 KSG589845:KSG589847 LCC589845:LCC589847 LLY589845:LLY589847 LVU589845:LVU589847 MFQ589845:MFQ589847 MPM589845:MPM589847 MZI589845:MZI589847 NJE589845:NJE589847 NTA589845:NTA589847 OCW589845:OCW589847 OMS589845:OMS589847 OWO589845:OWO589847 PGK589845:PGK589847 PQG589845:PQG589847 QAC589845:QAC589847 QJY589845:QJY589847 QTU589845:QTU589847 RDQ589845:RDQ589847 RNM589845:RNM589847 RXI589845:RXI589847 SHE589845:SHE589847 SRA589845:SRA589847 TAW589845:TAW589847 TKS589845:TKS589847 TUO589845:TUO589847 UEK589845:UEK589847 UOG589845:UOG589847 UYC589845:UYC589847 VHY589845:VHY589847 VRU589845:VRU589847 WBQ589845:WBQ589847 WLM589845:WLM589847 WVI589845:WVI589847 IW655381:IW655383 SS655381:SS655383 ACO655381:ACO655383 AMK655381:AMK655383 AWG655381:AWG655383 BGC655381:BGC655383 BPY655381:BPY655383 BZU655381:BZU655383 CJQ655381:CJQ655383 CTM655381:CTM655383 DDI655381:DDI655383 DNE655381:DNE655383 DXA655381:DXA655383 EGW655381:EGW655383 EQS655381:EQS655383 FAO655381:FAO655383 FKK655381:FKK655383 FUG655381:FUG655383 GEC655381:GEC655383 GNY655381:GNY655383 GXU655381:GXU655383 HHQ655381:HHQ655383 HRM655381:HRM655383 IBI655381:IBI655383 ILE655381:ILE655383 IVA655381:IVA655383 JEW655381:JEW655383 JOS655381:JOS655383 JYO655381:JYO655383 KIK655381:KIK655383 KSG655381:KSG655383 LCC655381:LCC655383 LLY655381:LLY655383 LVU655381:LVU655383 MFQ655381:MFQ655383 MPM655381:MPM655383 MZI655381:MZI655383 NJE655381:NJE655383 NTA655381:NTA655383 OCW655381:OCW655383 OMS655381:OMS655383 OWO655381:OWO655383 PGK655381:PGK655383 PQG655381:PQG655383 QAC655381:QAC655383 QJY655381:QJY655383 QTU655381:QTU655383 RDQ655381:RDQ655383 RNM655381:RNM655383 RXI655381:RXI655383 SHE655381:SHE655383 SRA655381:SRA655383 TAW655381:TAW655383 TKS655381:TKS655383 TUO655381:TUO655383 UEK655381:UEK655383 UOG655381:UOG655383 UYC655381:UYC655383 VHY655381:VHY655383 VRU655381:VRU655383 WBQ655381:WBQ655383 WLM655381:WLM655383 WVI655381:WVI655383 IW720917:IW720919 SS720917:SS720919 ACO720917:ACO720919 AMK720917:AMK720919 AWG720917:AWG720919 BGC720917:BGC720919 BPY720917:BPY720919 BZU720917:BZU720919 CJQ720917:CJQ720919 CTM720917:CTM720919 DDI720917:DDI720919 DNE720917:DNE720919 DXA720917:DXA720919 EGW720917:EGW720919 EQS720917:EQS720919 FAO720917:FAO720919 FKK720917:FKK720919 FUG720917:FUG720919 GEC720917:GEC720919 GNY720917:GNY720919 GXU720917:GXU720919 HHQ720917:HHQ720919 HRM720917:HRM720919 IBI720917:IBI720919 ILE720917:ILE720919 IVA720917:IVA720919 JEW720917:JEW720919 JOS720917:JOS720919 JYO720917:JYO720919 KIK720917:KIK720919 KSG720917:KSG720919 LCC720917:LCC720919 LLY720917:LLY720919 LVU720917:LVU720919 MFQ720917:MFQ720919 MPM720917:MPM720919 MZI720917:MZI720919 NJE720917:NJE720919 NTA720917:NTA720919 OCW720917:OCW720919 OMS720917:OMS720919 OWO720917:OWO720919 PGK720917:PGK720919 PQG720917:PQG720919 QAC720917:QAC720919 QJY720917:QJY720919 QTU720917:QTU720919 RDQ720917:RDQ720919 RNM720917:RNM720919 RXI720917:RXI720919 SHE720917:SHE720919 SRA720917:SRA720919 TAW720917:TAW720919 TKS720917:TKS720919 TUO720917:TUO720919 UEK720917:UEK720919 UOG720917:UOG720919 UYC720917:UYC720919 VHY720917:VHY720919 VRU720917:VRU720919 WBQ720917:WBQ720919 WLM720917:WLM720919 WVI720917:WVI720919 IW786453:IW786455 SS786453:SS786455 ACO786453:ACO786455 AMK786453:AMK786455 AWG786453:AWG786455 BGC786453:BGC786455 BPY786453:BPY786455 BZU786453:BZU786455 CJQ786453:CJQ786455 CTM786453:CTM786455 DDI786453:DDI786455 DNE786453:DNE786455 DXA786453:DXA786455 EGW786453:EGW786455 EQS786453:EQS786455 FAO786453:FAO786455 FKK786453:FKK786455 FUG786453:FUG786455 GEC786453:GEC786455 GNY786453:GNY786455 GXU786453:GXU786455 HHQ786453:HHQ786455 HRM786453:HRM786455 IBI786453:IBI786455 ILE786453:ILE786455 IVA786453:IVA786455 JEW786453:JEW786455 JOS786453:JOS786455 JYO786453:JYO786455 KIK786453:KIK786455 KSG786453:KSG786455 LCC786453:LCC786455 LLY786453:LLY786455 LVU786453:LVU786455 MFQ786453:MFQ786455 MPM786453:MPM786455 MZI786453:MZI786455 NJE786453:NJE786455 NTA786453:NTA786455 OCW786453:OCW786455 OMS786453:OMS786455 OWO786453:OWO786455 PGK786453:PGK786455 PQG786453:PQG786455 QAC786453:QAC786455 QJY786453:QJY786455 QTU786453:QTU786455 RDQ786453:RDQ786455 RNM786453:RNM786455 RXI786453:RXI786455 SHE786453:SHE786455 SRA786453:SRA786455 TAW786453:TAW786455 TKS786453:TKS786455 TUO786453:TUO786455 UEK786453:UEK786455 UOG786453:UOG786455 UYC786453:UYC786455 VHY786453:VHY786455 VRU786453:VRU786455 WBQ786453:WBQ786455 WLM786453:WLM786455 WVI786453:WVI786455 IW851989:IW851991 SS851989:SS851991 ACO851989:ACO851991 AMK851989:AMK851991 AWG851989:AWG851991 BGC851989:BGC851991 BPY851989:BPY851991 BZU851989:BZU851991 CJQ851989:CJQ851991 CTM851989:CTM851991 DDI851989:DDI851991 DNE851989:DNE851991 DXA851989:DXA851991 EGW851989:EGW851991 EQS851989:EQS851991 FAO851989:FAO851991 FKK851989:FKK851991 FUG851989:FUG851991 GEC851989:GEC851991 GNY851989:GNY851991 GXU851989:GXU851991 HHQ851989:HHQ851991 HRM851989:HRM851991 IBI851989:IBI851991 ILE851989:ILE851991 IVA851989:IVA851991 JEW851989:JEW851991 JOS851989:JOS851991 JYO851989:JYO851991 KIK851989:KIK851991 KSG851989:KSG851991 LCC851989:LCC851991 LLY851989:LLY851991 LVU851989:LVU851991 MFQ851989:MFQ851991 MPM851989:MPM851991 MZI851989:MZI851991 NJE851989:NJE851991 NTA851989:NTA851991 OCW851989:OCW851991 OMS851989:OMS851991 OWO851989:OWO851991 PGK851989:PGK851991 PQG851989:PQG851991 QAC851989:QAC851991 QJY851989:QJY851991 QTU851989:QTU851991 RDQ851989:RDQ851991 RNM851989:RNM851991 RXI851989:RXI851991 SHE851989:SHE851991 SRA851989:SRA851991 TAW851989:TAW851991 TKS851989:TKS851991 TUO851989:TUO851991 UEK851989:UEK851991 UOG851989:UOG851991 UYC851989:UYC851991 VHY851989:VHY851991 VRU851989:VRU851991 WBQ851989:WBQ851991 WLM851989:WLM851991 WVI851989:WVI851991 IW917525:IW917527 SS917525:SS917527 ACO917525:ACO917527 AMK917525:AMK917527 AWG917525:AWG917527 BGC917525:BGC917527 BPY917525:BPY917527 BZU917525:BZU917527 CJQ917525:CJQ917527 CTM917525:CTM917527 DDI917525:DDI917527 DNE917525:DNE917527 DXA917525:DXA917527 EGW917525:EGW917527 EQS917525:EQS917527 FAO917525:FAO917527 FKK917525:FKK917527 FUG917525:FUG917527 GEC917525:GEC917527 GNY917525:GNY917527 GXU917525:GXU917527 HHQ917525:HHQ917527 HRM917525:HRM917527 IBI917525:IBI917527 ILE917525:ILE917527 IVA917525:IVA917527 JEW917525:JEW917527 JOS917525:JOS917527 JYO917525:JYO917527 KIK917525:KIK917527 KSG917525:KSG917527 LCC917525:LCC917527 LLY917525:LLY917527 LVU917525:LVU917527 MFQ917525:MFQ917527 MPM917525:MPM917527 MZI917525:MZI917527 NJE917525:NJE917527 NTA917525:NTA917527 OCW917525:OCW917527 OMS917525:OMS917527 OWO917525:OWO917527 PGK917525:PGK917527 PQG917525:PQG917527 QAC917525:QAC917527 QJY917525:QJY917527 QTU917525:QTU917527 RDQ917525:RDQ917527 RNM917525:RNM917527 RXI917525:RXI917527 SHE917525:SHE917527 SRA917525:SRA917527 TAW917525:TAW917527 TKS917525:TKS917527 TUO917525:TUO917527 UEK917525:UEK917527 UOG917525:UOG917527 UYC917525:UYC917527 VHY917525:VHY917527 VRU917525:VRU917527 WBQ917525:WBQ917527 WLM917525:WLM917527 WVI917525:WVI917527 IW983061:IW983063 SS983061:SS983063 ACO983061:ACO983063 AMK983061:AMK983063 AWG983061:AWG983063 BGC983061:BGC983063 BPY983061:BPY983063 BZU983061:BZU983063 CJQ983061:CJQ983063 CTM983061:CTM983063 DDI983061:DDI983063 DNE983061:DNE983063 DXA983061:DXA983063 EGW983061:EGW983063 EQS983061:EQS983063 FAO983061:FAO983063 FKK983061:FKK983063 FUG983061:FUG983063 GEC983061:GEC983063 GNY983061:GNY983063 GXU983061:GXU983063 HHQ983061:HHQ983063 HRM983061:HRM983063 IBI983061:IBI983063 ILE983061:ILE983063 IVA983061:IVA983063 JEW983061:JEW983063 JOS983061:JOS983063 JYO983061:JYO983063 KIK983061:KIK983063 KSG983061:KSG983063 LCC983061:LCC983063 LLY983061:LLY983063 LVU983061:LVU983063 MFQ983061:MFQ983063 MPM983061:MPM983063 MZI983061:MZI983063 NJE983061:NJE983063 NTA983061:NTA983063 OCW983061:OCW983063 OMS983061:OMS983063 OWO983061:OWO983063 PGK983061:PGK983063 PQG983061:PQG983063 QAC983061:QAC983063 QJY983061:QJY983063 QTU983061:QTU983063 RDQ983061:RDQ983063 RNM983061:RNM983063 RXI983061:RXI983063 SHE983061:SHE983063 SRA983061:SRA983063 TAW983061:TAW983063 TKS983061:TKS983063 TUO983061:TUO983063 UEK983061:UEK983063 UOG983061:UOG983063 UYC983061:UYC983063 VHY983061:VHY983063 VRU983061:VRU983063 WBQ983061:WBQ983063 WLM983061:WLM983063 WVI983061:WVI983063 IV65558:IY65558 SR65558:SU65558 ACN65558:ACQ65558 AMJ65558:AMM65558 AWF65558:AWI65558 BGB65558:BGE65558 BPX65558:BQA65558 BZT65558:BZW65558 CJP65558:CJS65558 CTL65558:CTO65558 DDH65558:DDK65558 DND65558:DNG65558 DWZ65558:DXC65558 EGV65558:EGY65558 EQR65558:EQU65558 FAN65558:FAQ65558 FKJ65558:FKM65558 FUF65558:FUI65558 GEB65558:GEE65558 GNX65558:GOA65558 GXT65558:GXW65558 HHP65558:HHS65558 HRL65558:HRO65558 IBH65558:IBK65558 ILD65558:ILG65558 IUZ65558:IVC65558 JEV65558:JEY65558 JOR65558:JOU65558 JYN65558:JYQ65558 KIJ65558:KIM65558 KSF65558:KSI65558 LCB65558:LCE65558 LLX65558:LMA65558 LVT65558:LVW65558 MFP65558:MFS65558 MPL65558:MPO65558 MZH65558:MZK65558 NJD65558:NJG65558 NSZ65558:NTC65558 OCV65558:OCY65558 OMR65558:OMU65558 OWN65558:OWQ65558 PGJ65558:PGM65558 PQF65558:PQI65558 QAB65558:QAE65558 QJX65558:QKA65558 QTT65558:QTW65558 RDP65558:RDS65558 RNL65558:RNO65558 RXH65558:RXK65558 SHD65558:SHG65558 SQZ65558:SRC65558 TAV65558:TAY65558 TKR65558:TKU65558 TUN65558:TUQ65558 UEJ65558:UEM65558 UOF65558:UOI65558 UYB65558:UYE65558 VHX65558:VIA65558 VRT65558:VRW65558 WBP65558:WBS65558 WLL65558:WLO65558 WVH65558:WVK65558 IV131094:IY131094 SR131094:SU131094 ACN131094:ACQ131094 AMJ131094:AMM131094 AWF131094:AWI131094 BGB131094:BGE131094 BPX131094:BQA131094 BZT131094:BZW131094 CJP131094:CJS131094 CTL131094:CTO131094 DDH131094:DDK131094 DND131094:DNG131094 DWZ131094:DXC131094 EGV131094:EGY131094 EQR131094:EQU131094 FAN131094:FAQ131094 FKJ131094:FKM131094 FUF131094:FUI131094 GEB131094:GEE131094 GNX131094:GOA131094 GXT131094:GXW131094 HHP131094:HHS131094 HRL131094:HRO131094 IBH131094:IBK131094 ILD131094:ILG131094 IUZ131094:IVC131094 JEV131094:JEY131094 JOR131094:JOU131094 JYN131094:JYQ131094 KIJ131094:KIM131094 KSF131094:KSI131094 LCB131094:LCE131094 LLX131094:LMA131094 LVT131094:LVW131094 MFP131094:MFS131094 MPL131094:MPO131094 MZH131094:MZK131094 NJD131094:NJG131094 NSZ131094:NTC131094 OCV131094:OCY131094 OMR131094:OMU131094 OWN131094:OWQ131094 PGJ131094:PGM131094 PQF131094:PQI131094 QAB131094:QAE131094 QJX131094:QKA131094 QTT131094:QTW131094 RDP131094:RDS131094 RNL131094:RNO131094 RXH131094:RXK131094 SHD131094:SHG131094 SQZ131094:SRC131094 TAV131094:TAY131094 TKR131094:TKU131094 TUN131094:TUQ131094 UEJ131094:UEM131094 UOF131094:UOI131094 UYB131094:UYE131094 VHX131094:VIA131094 VRT131094:VRW131094 WBP131094:WBS131094 WLL131094:WLO131094 WVH131094:WVK131094 IV196630:IY196630 SR196630:SU196630 ACN196630:ACQ196630 AMJ196630:AMM196630 AWF196630:AWI196630 BGB196630:BGE196630 BPX196630:BQA196630 BZT196630:BZW196630 CJP196630:CJS196630 CTL196630:CTO196630 DDH196630:DDK196630 DND196630:DNG196630 DWZ196630:DXC196630 EGV196630:EGY196630 EQR196630:EQU196630 FAN196630:FAQ196630 FKJ196630:FKM196630 FUF196630:FUI196630 GEB196630:GEE196630 GNX196630:GOA196630 GXT196630:GXW196630 HHP196630:HHS196630 HRL196630:HRO196630 IBH196630:IBK196630 ILD196630:ILG196630 IUZ196630:IVC196630 JEV196630:JEY196630 JOR196630:JOU196630 JYN196630:JYQ196630 KIJ196630:KIM196630 KSF196630:KSI196630 LCB196630:LCE196630 LLX196630:LMA196630 LVT196630:LVW196630 MFP196630:MFS196630 MPL196630:MPO196630 MZH196630:MZK196630 NJD196630:NJG196630 NSZ196630:NTC196630 OCV196630:OCY196630 OMR196630:OMU196630 OWN196630:OWQ196630 PGJ196630:PGM196630 PQF196630:PQI196630 QAB196630:QAE196630 QJX196630:QKA196630 QTT196630:QTW196630 RDP196630:RDS196630 RNL196630:RNO196630 RXH196630:RXK196630 SHD196630:SHG196630 SQZ196630:SRC196630 TAV196630:TAY196630 TKR196630:TKU196630 TUN196630:TUQ196630 UEJ196630:UEM196630 UOF196630:UOI196630 UYB196630:UYE196630 VHX196630:VIA196630 VRT196630:VRW196630 WBP196630:WBS196630 WLL196630:WLO196630 WVH196630:WVK196630 IV262166:IY262166 SR262166:SU262166 ACN262166:ACQ262166 AMJ262166:AMM262166 AWF262166:AWI262166 BGB262166:BGE262166 BPX262166:BQA262166 BZT262166:BZW262166 CJP262166:CJS262166 CTL262166:CTO262166 DDH262166:DDK262166 DND262166:DNG262166 DWZ262166:DXC262166 EGV262166:EGY262166 EQR262166:EQU262166 FAN262166:FAQ262166 FKJ262166:FKM262166 FUF262166:FUI262166 GEB262166:GEE262166 GNX262166:GOA262166 GXT262166:GXW262166 HHP262166:HHS262166 HRL262166:HRO262166 IBH262166:IBK262166 ILD262166:ILG262166 IUZ262166:IVC262166 JEV262166:JEY262166 JOR262166:JOU262166 JYN262166:JYQ262166 KIJ262166:KIM262166 KSF262166:KSI262166 LCB262166:LCE262166 LLX262166:LMA262166 LVT262166:LVW262166 MFP262166:MFS262166 MPL262166:MPO262166 MZH262166:MZK262166 NJD262166:NJG262166 NSZ262166:NTC262166 OCV262166:OCY262166 OMR262166:OMU262166 OWN262166:OWQ262166 PGJ262166:PGM262166 PQF262166:PQI262166 QAB262166:QAE262166 QJX262166:QKA262166 QTT262166:QTW262166 RDP262166:RDS262166 RNL262166:RNO262166 RXH262166:RXK262166 SHD262166:SHG262166 SQZ262166:SRC262166 TAV262166:TAY262166 TKR262166:TKU262166 TUN262166:TUQ262166 UEJ262166:UEM262166 UOF262166:UOI262166 UYB262166:UYE262166 VHX262166:VIA262166 VRT262166:VRW262166 WBP262166:WBS262166 WLL262166:WLO262166 WVH262166:WVK262166 IV327702:IY327702 SR327702:SU327702 ACN327702:ACQ327702 AMJ327702:AMM327702 AWF327702:AWI327702 BGB327702:BGE327702 BPX327702:BQA327702 BZT327702:BZW327702 CJP327702:CJS327702 CTL327702:CTO327702 DDH327702:DDK327702 DND327702:DNG327702 DWZ327702:DXC327702 EGV327702:EGY327702 EQR327702:EQU327702 FAN327702:FAQ327702 FKJ327702:FKM327702 FUF327702:FUI327702 GEB327702:GEE327702 GNX327702:GOA327702 GXT327702:GXW327702 HHP327702:HHS327702 HRL327702:HRO327702 IBH327702:IBK327702 ILD327702:ILG327702 IUZ327702:IVC327702 JEV327702:JEY327702 JOR327702:JOU327702 JYN327702:JYQ327702 KIJ327702:KIM327702 KSF327702:KSI327702 LCB327702:LCE327702 LLX327702:LMA327702 LVT327702:LVW327702 MFP327702:MFS327702 MPL327702:MPO327702 MZH327702:MZK327702 NJD327702:NJG327702 NSZ327702:NTC327702 OCV327702:OCY327702 OMR327702:OMU327702 OWN327702:OWQ327702 PGJ327702:PGM327702 PQF327702:PQI327702 QAB327702:QAE327702 QJX327702:QKA327702 QTT327702:QTW327702 RDP327702:RDS327702 RNL327702:RNO327702 RXH327702:RXK327702 SHD327702:SHG327702 SQZ327702:SRC327702 TAV327702:TAY327702 TKR327702:TKU327702 TUN327702:TUQ327702 UEJ327702:UEM327702 UOF327702:UOI327702 UYB327702:UYE327702 VHX327702:VIA327702 VRT327702:VRW327702 WBP327702:WBS327702 WLL327702:WLO327702 WVH327702:WVK327702 IV393238:IY393238 SR393238:SU393238 ACN393238:ACQ393238 AMJ393238:AMM393238 AWF393238:AWI393238 BGB393238:BGE393238 BPX393238:BQA393238 BZT393238:BZW393238 CJP393238:CJS393238 CTL393238:CTO393238 DDH393238:DDK393238 DND393238:DNG393238 DWZ393238:DXC393238 EGV393238:EGY393238 EQR393238:EQU393238 FAN393238:FAQ393238 FKJ393238:FKM393238 FUF393238:FUI393238 GEB393238:GEE393238 GNX393238:GOA393238 GXT393238:GXW393238 HHP393238:HHS393238 HRL393238:HRO393238 IBH393238:IBK393238 ILD393238:ILG393238 IUZ393238:IVC393238 JEV393238:JEY393238 JOR393238:JOU393238 JYN393238:JYQ393238 KIJ393238:KIM393238 KSF393238:KSI393238 LCB393238:LCE393238 LLX393238:LMA393238 LVT393238:LVW393238 MFP393238:MFS393238 MPL393238:MPO393238 MZH393238:MZK393238 NJD393238:NJG393238 NSZ393238:NTC393238 OCV393238:OCY393238 OMR393238:OMU393238 OWN393238:OWQ393238 PGJ393238:PGM393238 PQF393238:PQI393238 QAB393238:QAE393238 QJX393238:QKA393238 QTT393238:QTW393238 RDP393238:RDS393238 RNL393238:RNO393238 RXH393238:RXK393238 SHD393238:SHG393238 SQZ393238:SRC393238 TAV393238:TAY393238 TKR393238:TKU393238 TUN393238:TUQ393238 UEJ393238:UEM393238 UOF393238:UOI393238 UYB393238:UYE393238 VHX393238:VIA393238 VRT393238:VRW393238 WBP393238:WBS393238 WLL393238:WLO393238 WVH393238:WVK393238 IV458774:IY458774 SR458774:SU458774 ACN458774:ACQ458774 AMJ458774:AMM458774 AWF458774:AWI458774 BGB458774:BGE458774 BPX458774:BQA458774 BZT458774:BZW458774 CJP458774:CJS458774 CTL458774:CTO458774 DDH458774:DDK458774 DND458774:DNG458774 DWZ458774:DXC458774 EGV458774:EGY458774 EQR458774:EQU458774 FAN458774:FAQ458774 FKJ458774:FKM458774 FUF458774:FUI458774 GEB458774:GEE458774 GNX458774:GOA458774 GXT458774:GXW458774 HHP458774:HHS458774 HRL458774:HRO458774 IBH458774:IBK458774 ILD458774:ILG458774 IUZ458774:IVC458774 JEV458774:JEY458774 JOR458774:JOU458774 JYN458774:JYQ458774 KIJ458774:KIM458774 KSF458774:KSI458774 LCB458774:LCE458774 LLX458774:LMA458774 LVT458774:LVW458774 MFP458774:MFS458774 MPL458774:MPO458774 MZH458774:MZK458774 NJD458774:NJG458774 NSZ458774:NTC458774 OCV458774:OCY458774 OMR458774:OMU458774 OWN458774:OWQ458774 PGJ458774:PGM458774 PQF458774:PQI458774 QAB458774:QAE458774 QJX458774:QKA458774 QTT458774:QTW458774 RDP458774:RDS458774 RNL458774:RNO458774 RXH458774:RXK458774 SHD458774:SHG458774 SQZ458774:SRC458774 TAV458774:TAY458774 TKR458774:TKU458774 TUN458774:TUQ458774 UEJ458774:UEM458774 UOF458774:UOI458774 UYB458774:UYE458774 VHX458774:VIA458774 VRT458774:VRW458774 WBP458774:WBS458774 WLL458774:WLO458774 WVH458774:WVK458774 IV524310:IY524310 SR524310:SU524310 ACN524310:ACQ524310 AMJ524310:AMM524310 AWF524310:AWI524310 BGB524310:BGE524310 BPX524310:BQA524310 BZT524310:BZW524310 CJP524310:CJS524310 CTL524310:CTO524310 DDH524310:DDK524310 DND524310:DNG524310 DWZ524310:DXC524310 EGV524310:EGY524310 EQR524310:EQU524310 FAN524310:FAQ524310 FKJ524310:FKM524310 FUF524310:FUI524310 GEB524310:GEE524310 GNX524310:GOA524310 GXT524310:GXW524310 HHP524310:HHS524310 HRL524310:HRO524310 IBH524310:IBK524310 ILD524310:ILG524310 IUZ524310:IVC524310 JEV524310:JEY524310 JOR524310:JOU524310 JYN524310:JYQ524310 KIJ524310:KIM524310 KSF524310:KSI524310 LCB524310:LCE524310 LLX524310:LMA524310 LVT524310:LVW524310 MFP524310:MFS524310 MPL524310:MPO524310 MZH524310:MZK524310 NJD524310:NJG524310 NSZ524310:NTC524310 OCV524310:OCY524310 OMR524310:OMU524310 OWN524310:OWQ524310 PGJ524310:PGM524310 PQF524310:PQI524310 QAB524310:QAE524310 QJX524310:QKA524310 QTT524310:QTW524310 RDP524310:RDS524310 RNL524310:RNO524310 RXH524310:RXK524310 SHD524310:SHG524310 SQZ524310:SRC524310 TAV524310:TAY524310 TKR524310:TKU524310 TUN524310:TUQ524310 UEJ524310:UEM524310 UOF524310:UOI524310 UYB524310:UYE524310 VHX524310:VIA524310 VRT524310:VRW524310 WBP524310:WBS524310 WLL524310:WLO524310 WVH524310:WVK524310 IV589846:IY589846 SR589846:SU589846 ACN589846:ACQ589846 AMJ589846:AMM589846 AWF589846:AWI589846 BGB589846:BGE589846 BPX589846:BQA589846 BZT589846:BZW589846 CJP589846:CJS589846 CTL589846:CTO589846 DDH589846:DDK589846 DND589846:DNG589846 DWZ589846:DXC589846 EGV589846:EGY589846 EQR589846:EQU589846 FAN589846:FAQ589846 FKJ589846:FKM589846 FUF589846:FUI589846 GEB589846:GEE589846 GNX589846:GOA589846 GXT589846:GXW589846 HHP589846:HHS589846 HRL589846:HRO589846 IBH589846:IBK589846 ILD589846:ILG589846 IUZ589846:IVC589846 JEV589846:JEY589846 JOR589846:JOU589846 JYN589846:JYQ589846 KIJ589846:KIM589846 KSF589846:KSI589846 LCB589846:LCE589846 LLX589846:LMA589846 LVT589846:LVW589846 MFP589846:MFS589846 MPL589846:MPO589846 MZH589846:MZK589846 NJD589846:NJG589846 NSZ589846:NTC589846 OCV589846:OCY589846 OMR589846:OMU589846 OWN589846:OWQ589846 PGJ589846:PGM589846 PQF589846:PQI589846 QAB589846:QAE589846 QJX589846:QKA589846 QTT589846:QTW589846 RDP589846:RDS589846 RNL589846:RNO589846 RXH589846:RXK589846 SHD589846:SHG589846 SQZ589846:SRC589846 TAV589846:TAY589846 TKR589846:TKU589846 TUN589846:TUQ589846 UEJ589846:UEM589846 UOF589846:UOI589846 UYB589846:UYE589846 VHX589846:VIA589846 VRT589846:VRW589846 WBP589846:WBS589846 WLL589846:WLO589846 WVH589846:WVK589846 IV655382:IY655382 SR655382:SU655382 ACN655382:ACQ655382 AMJ655382:AMM655382 AWF655382:AWI655382 BGB655382:BGE655382 BPX655382:BQA655382 BZT655382:BZW655382 CJP655382:CJS655382 CTL655382:CTO655382 DDH655382:DDK655382 DND655382:DNG655382 DWZ655382:DXC655382 EGV655382:EGY655382 EQR655382:EQU655382 FAN655382:FAQ655382 FKJ655382:FKM655382 FUF655382:FUI655382 GEB655382:GEE655382 GNX655382:GOA655382 GXT655382:GXW655382 HHP655382:HHS655382 HRL655382:HRO655382 IBH655382:IBK655382 ILD655382:ILG655382 IUZ655382:IVC655382 JEV655382:JEY655382 JOR655382:JOU655382 JYN655382:JYQ655382 KIJ655382:KIM655382 KSF655382:KSI655382 LCB655382:LCE655382 LLX655382:LMA655382 LVT655382:LVW655382 MFP655382:MFS655382 MPL655382:MPO655382 MZH655382:MZK655382 NJD655382:NJG655382 NSZ655382:NTC655382 OCV655382:OCY655382 OMR655382:OMU655382 OWN655382:OWQ655382 PGJ655382:PGM655382 PQF655382:PQI655382 QAB655382:QAE655382 QJX655382:QKA655382 QTT655382:QTW655382 RDP655382:RDS655382 RNL655382:RNO655382 RXH655382:RXK655382 SHD655382:SHG655382 SQZ655382:SRC655382 TAV655382:TAY655382 TKR655382:TKU655382 TUN655382:TUQ655382 UEJ655382:UEM655382 UOF655382:UOI655382 UYB655382:UYE655382 VHX655382:VIA655382 VRT655382:VRW655382 WBP655382:WBS655382 WLL655382:WLO655382 WVH655382:WVK655382 IV720918:IY720918 SR720918:SU720918 ACN720918:ACQ720918 AMJ720918:AMM720918 AWF720918:AWI720918 BGB720918:BGE720918 BPX720918:BQA720918 BZT720918:BZW720918 CJP720918:CJS720918 CTL720918:CTO720918 DDH720918:DDK720918 DND720918:DNG720918 DWZ720918:DXC720918 EGV720918:EGY720918 EQR720918:EQU720918 FAN720918:FAQ720918 FKJ720918:FKM720918 FUF720918:FUI720918 GEB720918:GEE720918 GNX720918:GOA720918 GXT720918:GXW720918 HHP720918:HHS720918 HRL720918:HRO720918 IBH720918:IBK720918 ILD720918:ILG720918 IUZ720918:IVC720918 JEV720918:JEY720918 JOR720918:JOU720918 JYN720918:JYQ720918 KIJ720918:KIM720918 KSF720918:KSI720918 LCB720918:LCE720918 LLX720918:LMA720918 LVT720918:LVW720918 MFP720918:MFS720918 MPL720918:MPO720918 MZH720918:MZK720918 NJD720918:NJG720918 NSZ720918:NTC720918 OCV720918:OCY720918 OMR720918:OMU720918 OWN720918:OWQ720918 PGJ720918:PGM720918 PQF720918:PQI720918 QAB720918:QAE720918 QJX720918:QKA720918 QTT720918:QTW720918 RDP720918:RDS720918 RNL720918:RNO720918 RXH720918:RXK720918 SHD720918:SHG720918 SQZ720918:SRC720918 TAV720918:TAY720918 TKR720918:TKU720918 TUN720918:TUQ720918 UEJ720918:UEM720918 UOF720918:UOI720918 UYB720918:UYE720918 VHX720918:VIA720918 VRT720918:VRW720918 WBP720918:WBS720918 WLL720918:WLO720918 WVH720918:WVK720918 IV786454:IY786454 SR786454:SU786454 ACN786454:ACQ786454 AMJ786454:AMM786454 AWF786454:AWI786454 BGB786454:BGE786454 BPX786454:BQA786454 BZT786454:BZW786454 CJP786454:CJS786454 CTL786454:CTO786454 DDH786454:DDK786454 DND786454:DNG786454 DWZ786454:DXC786454 EGV786454:EGY786454 EQR786454:EQU786454 FAN786454:FAQ786454 FKJ786454:FKM786454 FUF786454:FUI786454 GEB786454:GEE786454 GNX786454:GOA786454 GXT786454:GXW786454 HHP786454:HHS786454 HRL786454:HRO786454 IBH786454:IBK786454 ILD786454:ILG786454 IUZ786454:IVC786454 JEV786454:JEY786454 JOR786454:JOU786454 JYN786454:JYQ786454 KIJ786454:KIM786454 KSF786454:KSI786454 LCB786454:LCE786454 LLX786454:LMA786454 LVT786454:LVW786454 MFP786454:MFS786454 MPL786454:MPO786454 MZH786454:MZK786454 NJD786454:NJG786454 NSZ786454:NTC786454 OCV786454:OCY786454 OMR786454:OMU786454 OWN786454:OWQ786454 PGJ786454:PGM786454 PQF786454:PQI786454 QAB786454:QAE786454 QJX786454:QKA786454 QTT786454:QTW786454 RDP786454:RDS786454 RNL786454:RNO786454 RXH786454:RXK786454 SHD786454:SHG786454 SQZ786454:SRC786454 TAV786454:TAY786454 TKR786454:TKU786454 TUN786454:TUQ786454 UEJ786454:UEM786454 UOF786454:UOI786454 UYB786454:UYE786454 VHX786454:VIA786454 VRT786454:VRW786454 WBP786454:WBS786454 WLL786454:WLO786454 WVH786454:WVK786454 IV851990:IY851990 SR851990:SU851990 ACN851990:ACQ851990 AMJ851990:AMM851990 AWF851990:AWI851990 BGB851990:BGE851990 BPX851990:BQA851990 BZT851990:BZW851990 CJP851990:CJS851990 CTL851990:CTO851990 DDH851990:DDK851990 DND851990:DNG851990 DWZ851990:DXC851990 EGV851990:EGY851990 EQR851990:EQU851990 FAN851990:FAQ851990 FKJ851990:FKM851990 FUF851990:FUI851990 GEB851990:GEE851990 GNX851990:GOA851990 GXT851990:GXW851990 HHP851990:HHS851990 HRL851990:HRO851990 IBH851990:IBK851990 ILD851990:ILG851990 IUZ851990:IVC851990 JEV851990:JEY851990 JOR851990:JOU851990 JYN851990:JYQ851990 KIJ851990:KIM851990 KSF851990:KSI851990 LCB851990:LCE851990 LLX851990:LMA851990 LVT851990:LVW851990 MFP851990:MFS851990 MPL851990:MPO851990 MZH851990:MZK851990 NJD851990:NJG851990 NSZ851990:NTC851990 OCV851990:OCY851990 OMR851990:OMU851990 OWN851990:OWQ851990 PGJ851990:PGM851990 PQF851990:PQI851990 QAB851990:QAE851990 QJX851990:QKA851990 QTT851990:QTW851990 RDP851990:RDS851990 RNL851990:RNO851990 RXH851990:RXK851990 SHD851990:SHG851990 SQZ851990:SRC851990 TAV851990:TAY851990 TKR851990:TKU851990 TUN851990:TUQ851990 UEJ851990:UEM851990 UOF851990:UOI851990 UYB851990:UYE851990 VHX851990:VIA851990 VRT851990:VRW851990 WBP851990:WBS851990 WLL851990:WLO851990 WVH851990:WVK851990 IV917526:IY917526 SR917526:SU917526 ACN917526:ACQ917526 AMJ917526:AMM917526 AWF917526:AWI917526 BGB917526:BGE917526 BPX917526:BQA917526 BZT917526:BZW917526 CJP917526:CJS917526 CTL917526:CTO917526 DDH917526:DDK917526 DND917526:DNG917526 DWZ917526:DXC917526 EGV917526:EGY917526 EQR917526:EQU917526 FAN917526:FAQ917526 FKJ917526:FKM917526 FUF917526:FUI917526 GEB917526:GEE917526 GNX917526:GOA917526 GXT917526:GXW917526 HHP917526:HHS917526 HRL917526:HRO917526 IBH917526:IBK917526 ILD917526:ILG917526 IUZ917526:IVC917526 JEV917526:JEY917526 JOR917526:JOU917526 JYN917526:JYQ917526 KIJ917526:KIM917526 KSF917526:KSI917526 LCB917526:LCE917526 LLX917526:LMA917526 LVT917526:LVW917526 MFP917526:MFS917526 MPL917526:MPO917526 MZH917526:MZK917526 NJD917526:NJG917526 NSZ917526:NTC917526 OCV917526:OCY917526 OMR917526:OMU917526 OWN917526:OWQ917526 PGJ917526:PGM917526 PQF917526:PQI917526 QAB917526:QAE917526 QJX917526:QKA917526 QTT917526:QTW917526 RDP917526:RDS917526 RNL917526:RNO917526 RXH917526:RXK917526 SHD917526:SHG917526 SQZ917526:SRC917526 TAV917526:TAY917526 TKR917526:TKU917526 TUN917526:TUQ917526 UEJ917526:UEM917526 UOF917526:UOI917526 UYB917526:UYE917526 VHX917526:VIA917526 VRT917526:VRW917526 WBP917526:WBS917526 WLL917526:WLO917526 WVH917526:WVK917526 IV983062:IY983062 SR983062:SU983062 ACN983062:ACQ983062 AMJ983062:AMM983062 AWF983062:AWI983062 BGB983062:BGE983062 BPX983062:BQA983062 BZT983062:BZW983062 CJP983062:CJS983062 CTL983062:CTO983062 DDH983062:DDK983062 DND983062:DNG983062 DWZ983062:DXC983062 EGV983062:EGY983062 EQR983062:EQU983062 FAN983062:FAQ983062 FKJ983062:FKM983062 FUF983062:FUI983062 GEB983062:GEE983062 GNX983062:GOA983062 GXT983062:GXW983062 HHP983062:HHS983062 HRL983062:HRO983062 IBH983062:IBK983062 ILD983062:ILG983062 IUZ983062:IVC983062 JEV983062:JEY983062 JOR983062:JOU983062 JYN983062:JYQ983062 KIJ983062:KIM983062 KSF983062:KSI983062 LCB983062:LCE983062 LLX983062:LMA983062 LVT983062:LVW983062 MFP983062:MFS983062 MPL983062:MPO983062 MZH983062:MZK983062 NJD983062:NJG983062 NSZ983062:NTC983062 OCV983062:OCY983062 OMR983062:OMU983062 OWN983062:OWQ983062 PGJ983062:PGM983062 PQF983062:PQI983062 QAB983062:QAE983062 QJX983062:QKA983062 QTT983062:QTW983062 RDP983062:RDS983062 RNL983062:RNO983062 RXH983062:RXK983062 SHD983062:SHG983062 SQZ983062:SRC983062 TAV983062:TAY983062 TKR983062:TKU983062 TUN983062:TUQ983062 UEJ983062:UEM983062 UOF983062:UOI983062 UYB983062:UYE983062 VHX983062:VIA983062 VRT983062:VRW983062 WBP983062:WBS983062 WLL983062:WLO983062 WVH983062:WVK983062 IW104:IW65554 SS104:SS65554 ACO104:ACO65554 AMK104:AMK65554 AWG104:AWG65554 BGC104:BGC65554 BPY104:BPY65554 BZU104:BZU65554 CJQ104:CJQ65554 CTM104:CTM65554 DDI104:DDI65554 DNE104:DNE65554 DXA104:DXA65554 EGW104:EGW65554 EQS104:EQS65554 FAO104:FAO65554 FKK104:FKK65554 FUG104:FUG65554 GEC104:GEC65554 GNY104:GNY65554 GXU104:GXU65554 HHQ104:HHQ65554 HRM104:HRM65554 IBI104:IBI65554 ILE104:ILE65554 IVA104:IVA65554 JEW104:JEW65554 JOS104:JOS65554 JYO104:JYO65554 KIK104:KIK65554 KSG104:KSG65554 LCC104:LCC65554 LLY104:LLY65554 LVU104:LVU65554 MFQ104:MFQ65554 MPM104:MPM65554 MZI104:MZI65554 NJE104:NJE65554 NTA104:NTA65554 OCW104:OCW65554 OMS104:OMS65554 OWO104:OWO65554 PGK104:PGK65554 PQG104:PQG65554 QAC104:QAC65554 QJY104:QJY65554 QTU104:QTU65554 RDQ104:RDQ65554 RNM104:RNM65554 RXI104:RXI65554 SHE104:SHE65554 SRA104:SRA65554 TAW104:TAW65554 TKS104:TKS65554 TUO104:TUO65554 UEK104:UEK65554 UOG104:UOG65554 UYC104:UYC65554 VHY104:VHY65554 VRU104:VRU65554 WBQ104:WBQ65554 WLM104:WLM65554 WVI104:WVI65554 IW65640:IW131090 SS65640:SS131090 ACO65640:ACO131090 AMK65640:AMK131090 AWG65640:AWG131090 BGC65640:BGC131090 BPY65640:BPY131090 BZU65640:BZU131090 CJQ65640:CJQ131090 CTM65640:CTM131090 DDI65640:DDI131090 DNE65640:DNE131090 DXA65640:DXA131090 EGW65640:EGW131090 EQS65640:EQS131090 FAO65640:FAO131090 FKK65640:FKK131090 FUG65640:FUG131090 GEC65640:GEC131090 GNY65640:GNY131090 GXU65640:GXU131090 HHQ65640:HHQ131090 HRM65640:HRM131090 IBI65640:IBI131090 ILE65640:ILE131090 IVA65640:IVA131090 JEW65640:JEW131090 JOS65640:JOS131090 JYO65640:JYO131090 KIK65640:KIK131090 KSG65640:KSG131090 LCC65640:LCC131090 LLY65640:LLY131090 LVU65640:LVU131090 MFQ65640:MFQ131090 MPM65640:MPM131090 MZI65640:MZI131090 NJE65640:NJE131090 NTA65640:NTA131090 OCW65640:OCW131090 OMS65640:OMS131090 OWO65640:OWO131090 PGK65640:PGK131090 PQG65640:PQG131090 QAC65640:QAC131090 QJY65640:QJY131090 QTU65640:QTU131090 RDQ65640:RDQ131090 RNM65640:RNM131090 RXI65640:RXI131090 SHE65640:SHE131090 SRA65640:SRA131090 TAW65640:TAW131090 TKS65640:TKS131090 TUO65640:TUO131090 UEK65640:UEK131090 UOG65640:UOG131090 UYC65640:UYC131090 VHY65640:VHY131090 VRU65640:VRU131090 WBQ65640:WBQ131090 WLM65640:WLM131090 WVI65640:WVI131090 IW131176:IW196626 SS131176:SS196626 ACO131176:ACO196626 AMK131176:AMK196626 AWG131176:AWG196626 BGC131176:BGC196626 BPY131176:BPY196626 BZU131176:BZU196626 CJQ131176:CJQ196626 CTM131176:CTM196626 DDI131176:DDI196626 DNE131176:DNE196626 DXA131176:DXA196626 EGW131176:EGW196626 EQS131176:EQS196626 FAO131176:FAO196626 FKK131176:FKK196626 FUG131176:FUG196626 GEC131176:GEC196626 GNY131176:GNY196626 GXU131176:GXU196626 HHQ131176:HHQ196626 HRM131176:HRM196626 IBI131176:IBI196626 ILE131176:ILE196626 IVA131176:IVA196626 JEW131176:JEW196626 JOS131176:JOS196626 JYO131176:JYO196626 KIK131176:KIK196626 KSG131176:KSG196626 LCC131176:LCC196626 LLY131176:LLY196626 LVU131176:LVU196626 MFQ131176:MFQ196626 MPM131176:MPM196626 MZI131176:MZI196626 NJE131176:NJE196626 NTA131176:NTA196626 OCW131176:OCW196626 OMS131176:OMS196626 OWO131176:OWO196626 PGK131176:PGK196626 PQG131176:PQG196626 QAC131176:QAC196626 QJY131176:QJY196626 QTU131176:QTU196626 RDQ131176:RDQ196626 RNM131176:RNM196626 RXI131176:RXI196626 SHE131176:SHE196626 SRA131176:SRA196626 TAW131176:TAW196626 TKS131176:TKS196626 TUO131176:TUO196626 UEK131176:UEK196626 UOG131176:UOG196626 UYC131176:UYC196626 VHY131176:VHY196626 VRU131176:VRU196626 WBQ131176:WBQ196626 WLM131176:WLM196626 WVI131176:WVI196626 IW196712:IW262162 SS196712:SS262162 ACO196712:ACO262162 AMK196712:AMK262162 AWG196712:AWG262162 BGC196712:BGC262162 BPY196712:BPY262162 BZU196712:BZU262162 CJQ196712:CJQ262162 CTM196712:CTM262162 DDI196712:DDI262162 DNE196712:DNE262162 DXA196712:DXA262162 EGW196712:EGW262162 EQS196712:EQS262162 FAO196712:FAO262162 FKK196712:FKK262162 FUG196712:FUG262162 GEC196712:GEC262162 GNY196712:GNY262162 GXU196712:GXU262162 HHQ196712:HHQ262162 HRM196712:HRM262162 IBI196712:IBI262162 ILE196712:ILE262162 IVA196712:IVA262162 JEW196712:JEW262162 JOS196712:JOS262162 JYO196712:JYO262162 KIK196712:KIK262162 KSG196712:KSG262162 LCC196712:LCC262162 LLY196712:LLY262162 LVU196712:LVU262162 MFQ196712:MFQ262162 MPM196712:MPM262162 MZI196712:MZI262162 NJE196712:NJE262162 NTA196712:NTA262162 OCW196712:OCW262162 OMS196712:OMS262162 OWO196712:OWO262162 PGK196712:PGK262162 PQG196712:PQG262162 QAC196712:QAC262162 QJY196712:QJY262162 QTU196712:QTU262162 RDQ196712:RDQ262162 RNM196712:RNM262162 RXI196712:RXI262162 SHE196712:SHE262162 SRA196712:SRA262162 TAW196712:TAW262162 TKS196712:TKS262162 TUO196712:TUO262162 UEK196712:UEK262162 UOG196712:UOG262162 UYC196712:UYC262162 VHY196712:VHY262162 VRU196712:VRU262162 WBQ196712:WBQ262162 WLM196712:WLM262162 WVI196712:WVI262162 IW262248:IW327698 SS262248:SS327698 ACO262248:ACO327698 AMK262248:AMK327698 AWG262248:AWG327698 BGC262248:BGC327698 BPY262248:BPY327698 BZU262248:BZU327698 CJQ262248:CJQ327698 CTM262248:CTM327698 DDI262248:DDI327698 DNE262248:DNE327698 DXA262248:DXA327698 EGW262248:EGW327698 EQS262248:EQS327698 FAO262248:FAO327698 FKK262248:FKK327698 FUG262248:FUG327698 GEC262248:GEC327698 GNY262248:GNY327698 GXU262248:GXU327698 HHQ262248:HHQ327698 HRM262248:HRM327698 IBI262248:IBI327698 ILE262248:ILE327698 IVA262248:IVA327698 JEW262248:JEW327698 JOS262248:JOS327698 JYO262248:JYO327698 KIK262248:KIK327698 KSG262248:KSG327698 LCC262248:LCC327698 LLY262248:LLY327698 LVU262248:LVU327698 MFQ262248:MFQ327698 MPM262248:MPM327698 MZI262248:MZI327698 NJE262248:NJE327698 NTA262248:NTA327698 OCW262248:OCW327698 OMS262248:OMS327698 OWO262248:OWO327698 PGK262248:PGK327698 PQG262248:PQG327698 QAC262248:QAC327698 QJY262248:QJY327698 QTU262248:QTU327698 RDQ262248:RDQ327698 RNM262248:RNM327698 RXI262248:RXI327698 SHE262248:SHE327698 SRA262248:SRA327698 TAW262248:TAW327698 TKS262248:TKS327698 TUO262248:TUO327698 UEK262248:UEK327698 UOG262248:UOG327698 UYC262248:UYC327698 VHY262248:VHY327698 VRU262248:VRU327698 WBQ262248:WBQ327698 WLM262248:WLM327698 WVI262248:WVI327698 IW327784:IW393234 SS327784:SS393234 ACO327784:ACO393234 AMK327784:AMK393234 AWG327784:AWG393234 BGC327784:BGC393234 BPY327784:BPY393234 BZU327784:BZU393234 CJQ327784:CJQ393234 CTM327784:CTM393234 DDI327784:DDI393234 DNE327784:DNE393234 DXA327784:DXA393234 EGW327784:EGW393234 EQS327784:EQS393234 FAO327784:FAO393234 FKK327784:FKK393234 FUG327784:FUG393234 GEC327784:GEC393234 GNY327784:GNY393234 GXU327784:GXU393234 HHQ327784:HHQ393234 HRM327784:HRM393234 IBI327784:IBI393234 ILE327784:ILE393234 IVA327784:IVA393234 JEW327784:JEW393234 JOS327784:JOS393234 JYO327784:JYO393234 KIK327784:KIK393234 KSG327784:KSG393234 LCC327784:LCC393234 LLY327784:LLY393234 LVU327784:LVU393234 MFQ327784:MFQ393234 MPM327784:MPM393234 MZI327784:MZI393234 NJE327784:NJE393234 NTA327784:NTA393234 OCW327784:OCW393234 OMS327784:OMS393234 OWO327784:OWO393234 PGK327784:PGK393234 PQG327784:PQG393234 QAC327784:QAC393234 QJY327784:QJY393234 QTU327784:QTU393234 RDQ327784:RDQ393234 RNM327784:RNM393234 RXI327784:RXI393234 SHE327784:SHE393234 SRA327784:SRA393234 TAW327784:TAW393234 TKS327784:TKS393234 TUO327784:TUO393234 UEK327784:UEK393234 UOG327784:UOG393234 UYC327784:UYC393234 VHY327784:VHY393234 VRU327784:VRU393234 WBQ327784:WBQ393234 WLM327784:WLM393234 WVI327784:WVI393234 IW393320:IW458770 SS393320:SS458770 ACO393320:ACO458770 AMK393320:AMK458770 AWG393320:AWG458770 BGC393320:BGC458770 BPY393320:BPY458770 BZU393320:BZU458770 CJQ393320:CJQ458770 CTM393320:CTM458770 DDI393320:DDI458770 DNE393320:DNE458770 DXA393320:DXA458770 EGW393320:EGW458770 EQS393320:EQS458770 FAO393320:FAO458770 FKK393320:FKK458770 FUG393320:FUG458770 GEC393320:GEC458770 GNY393320:GNY458770 GXU393320:GXU458770 HHQ393320:HHQ458770 HRM393320:HRM458770 IBI393320:IBI458770 ILE393320:ILE458770 IVA393320:IVA458770 JEW393320:JEW458770 JOS393320:JOS458770 JYO393320:JYO458770 KIK393320:KIK458770 KSG393320:KSG458770 LCC393320:LCC458770 LLY393320:LLY458770 LVU393320:LVU458770 MFQ393320:MFQ458770 MPM393320:MPM458770 MZI393320:MZI458770 NJE393320:NJE458770 NTA393320:NTA458770 OCW393320:OCW458770 OMS393320:OMS458770 OWO393320:OWO458770 PGK393320:PGK458770 PQG393320:PQG458770 QAC393320:QAC458770 QJY393320:QJY458770 QTU393320:QTU458770 RDQ393320:RDQ458770 RNM393320:RNM458770 RXI393320:RXI458770 SHE393320:SHE458770 SRA393320:SRA458770 TAW393320:TAW458770 TKS393320:TKS458770 TUO393320:TUO458770 UEK393320:UEK458770 UOG393320:UOG458770 UYC393320:UYC458770 VHY393320:VHY458770 VRU393320:VRU458770 WBQ393320:WBQ458770 WLM393320:WLM458770 WVI393320:WVI458770 IW458856:IW524306 SS458856:SS524306 ACO458856:ACO524306 AMK458856:AMK524306 AWG458856:AWG524306 BGC458856:BGC524306 BPY458856:BPY524306 BZU458856:BZU524306 CJQ458856:CJQ524306 CTM458856:CTM524306 DDI458856:DDI524306 DNE458856:DNE524306 DXA458856:DXA524306 EGW458856:EGW524306 EQS458856:EQS524306 FAO458856:FAO524306 FKK458856:FKK524306 FUG458856:FUG524306 GEC458856:GEC524306 GNY458856:GNY524306 GXU458856:GXU524306 HHQ458856:HHQ524306 HRM458856:HRM524306 IBI458856:IBI524306 ILE458856:ILE524306 IVA458856:IVA524306 JEW458856:JEW524306 JOS458856:JOS524306 JYO458856:JYO524306 KIK458856:KIK524306 KSG458856:KSG524306 LCC458856:LCC524306 LLY458856:LLY524306 LVU458856:LVU524306 MFQ458856:MFQ524306 MPM458856:MPM524306 MZI458856:MZI524306 NJE458856:NJE524306 NTA458856:NTA524306 OCW458856:OCW524306 OMS458856:OMS524306 OWO458856:OWO524306 PGK458856:PGK524306 PQG458856:PQG524306 QAC458856:QAC524306 QJY458856:QJY524306 QTU458856:QTU524306 RDQ458856:RDQ524306 RNM458856:RNM524306 RXI458856:RXI524306 SHE458856:SHE524306 SRA458856:SRA524306 TAW458856:TAW524306 TKS458856:TKS524306 TUO458856:TUO524306 UEK458856:UEK524306 UOG458856:UOG524306 UYC458856:UYC524306 VHY458856:VHY524306 VRU458856:VRU524306 WBQ458856:WBQ524306 WLM458856:WLM524306 WVI458856:WVI524306 IW524392:IW589842 SS524392:SS589842 ACO524392:ACO589842 AMK524392:AMK589842 AWG524392:AWG589842 BGC524392:BGC589842 BPY524392:BPY589842 BZU524392:BZU589842 CJQ524392:CJQ589842 CTM524392:CTM589842 DDI524392:DDI589842 DNE524392:DNE589842 DXA524392:DXA589842 EGW524392:EGW589842 EQS524392:EQS589842 FAO524392:FAO589842 FKK524392:FKK589842 FUG524392:FUG589842 GEC524392:GEC589842 GNY524392:GNY589842 GXU524392:GXU589842 HHQ524392:HHQ589842 HRM524392:HRM589842 IBI524392:IBI589842 ILE524392:ILE589842 IVA524392:IVA589842 JEW524392:JEW589842 JOS524392:JOS589842 JYO524392:JYO589842 KIK524392:KIK589842 KSG524392:KSG589842 LCC524392:LCC589842 LLY524392:LLY589842 LVU524392:LVU589842 MFQ524392:MFQ589842 MPM524392:MPM589842 MZI524392:MZI589842 NJE524392:NJE589842 NTA524392:NTA589842 OCW524392:OCW589842 OMS524392:OMS589842 OWO524392:OWO589842 PGK524392:PGK589842 PQG524392:PQG589842 QAC524392:QAC589842 QJY524392:QJY589842 QTU524392:QTU589842 RDQ524392:RDQ589842 RNM524392:RNM589842 RXI524392:RXI589842 SHE524392:SHE589842 SRA524392:SRA589842 TAW524392:TAW589842 TKS524392:TKS589842 TUO524392:TUO589842 UEK524392:UEK589842 UOG524392:UOG589842 UYC524392:UYC589842 VHY524392:VHY589842 VRU524392:VRU589842 WBQ524392:WBQ589842 WLM524392:WLM589842 WVI524392:WVI589842 IW589928:IW655378 SS589928:SS655378 ACO589928:ACO655378 AMK589928:AMK655378 AWG589928:AWG655378 BGC589928:BGC655378 BPY589928:BPY655378 BZU589928:BZU655378 CJQ589928:CJQ655378 CTM589928:CTM655378 DDI589928:DDI655378 DNE589928:DNE655378 DXA589928:DXA655378 EGW589928:EGW655378 EQS589928:EQS655378 FAO589928:FAO655378 FKK589928:FKK655378 FUG589928:FUG655378 GEC589928:GEC655378 GNY589928:GNY655378 GXU589928:GXU655378 HHQ589928:HHQ655378 HRM589928:HRM655378 IBI589928:IBI655378 ILE589928:ILE655378 IVA589928:IVA655378 JEW589928:JEW655378 JOS589928:JOS655378 JYO589928:JYO655378 KIK589928:KIK655378 KSG589928:KSG655378 LCC589928:LCC655378 LLY589928:LLY655378 LVU589928:LVU655378 MFQ589928:MFQ655378 MPM589928:MPM655378 MZI589928:MZI655378 NJE589928:NJE655378 NTA589928:NTA655378 OCW589928:OCW655378 OMS589928:OMS655378 OWO589928:OWO655378 PGK589928:PGK655378 PQG589928:PQG655378 QAC589928:QAC655378 QJY589928:QJY655378 QTU589928:QTU655378 RDQ589928:RDQ655378 RNM589928:RNM655378 RXI589928:RXI655378 SHE589928:SHE655378 SRA589928:SRA655378 TAW589928:TAW655378 TKS589928:TKS655378 TUO589928:TUO655378 UEK589928:UEK655378 UOG589928:UOG655378 UYC589928:UYC655378 VHY589928:VHY655378 VRU589928:VRU655378 WBQ589928:WBQ655378 WLM589928:WLM655378 WVI589928:WVI655378 IW655464:IW720914 SS655464:SS720914 ACO655464:ACO720914 AMK655464:AMK720914 AWG655464:AWG720914 BGC655464:BGC720914 BPY655464:BPY720914 BZU655464:BZU720914 CJQ655464:CJQ720914 CTM655464:CTM720914 DDI655464:DDI720914 DNE655464:DNE720914 DXA655464:DXA720914 EGW655464:EGW720914 EQS655464:EQS720914 FAO655464:FAO720914 FKK655464:FKK720914 FUG655464:FUG720914 GEC655464:GEC720914 GNY655464:GNY720914 GXU655464:GXU720914 HHQ655464:HHQ720914 HRM655464:HRM720914 IBI655464:IBI720914 ILE655464:ILE720914 IVA655464:IVA720914 JEW655464:JEW720914 JOS655464:JOS720914 JYO655464:JYO720914 KIK655464:KIK720914 KSG655464:KSG720914 LCC655464:LCC720914 LLY655464:LLY720914 LVU655464:LVU720914 MFQ655464:MFQ720914 MPM655464:MPM720914 MZI655464:MZI720914 NJE655464:NJE720914 NTA655464:NTA720914 OCW655464:OCW720914 OMS655464:OMS720914 OWO655464:OWO720914 PGK655464:PGK720914 PQG655464:PQG720914 QAC655464:QAC720914 QJY655464:QJY720914 QTU655464:QTU720914 RDQ655464:RDQ720914 RNM655464:RNM720914 RXI655464:RXI720914 SHE655464:SHE720914 SRA655464:SRA720914 TAW655464:TAW720914 TKS655464:TKS720914 TUO655464:TUO720914 UEK655464:UEK720914 UOG655464:UOG720914 UYC655464:UYC720914 VHY655464:VHY720914 VRU655464:VRU720914 WBQ655464:WBQ720914 WLM655464:WLM720914 WVI655464:WVI720914 IW721000:IW786450 SS721000:SS786450 ACO721000:ACO786450 AMK721000:AMK786450 AWG721000:AWG786450 BGC721000:BGC786450 BPY721000:BPY786450 BZU721000:BZU786450 CJQ721000:CJQ786450 CTM721000:CTM786450 DDI721000:DDI786450 DNE721000:DNE786450 DXA721000:DXA786450 EGW721000:EGW786450 EQS721000:EQS786450 FAO721000:FAO786450 FKK721000:FKK786450 FUG721000:FUG786450 GEC721000:GEC786450 GNY721000:GNY786450 GXU721000:GXU786450 HHQ721000:HHQ786450 HRM721000:HRM786450 IBI721000:IBI786450 ILE721000:ILE786450 IVA721000:IVA786450 JEW721000:JEW786450 JOS721000:JOS786450 JYO721000:JYO786450 KIK721000:KIK786450 KSG721000:KSG786450 LCC721000:LCC786450 LLY721000:LLY786450 LVU721000:LVU786450 MFQ721000:MFQ786450 MPM721000:MPM786450 MZI721000:MZI786450 NJE721000:NJE786450 NTA721000:NTA786450 OCW721000:OCW786450 OMS721000:OMS786450 OWO721000:OWO786450 PGK721000:PGK786450 PQG721000:PQG786450 QAC721000:QAC786450 QJY721000:QJY786450 QTU721000:QTU786450 RDQ721000:RDQ786450 RNM721000:RNM786450 RXI721000:RXI786450 SHE721000:SHE786450 SRA721000:SRA786450 TAW721000:TAW786450 TKS721000:TKS786450 TUO721000:TUO786450 UEK721000:UEK786450 UOG721000:UOG786450 UYC721000:UYC786450 VHY721000:VHY786450 VRU721000:VRU786450 WBQ721000:WBQ786450 WLM721000:WLM786450 WVI721000:WVI786450 IW786536:IW851986 SS786536:SS851986 ACO786536:ACO851986 AMK786536:AMK851986 AWG786536:AWG851986 BGC786536:BGC851986 BPY786536:BPY851986 BZU786536:BZU851986 CJQ786536:CJQ851986 CTM786536:CTM851986 DDI786536:DDI851986 DNE786536:DNE851986 DXA786536:DXA851986 EGW786536:EGW851986 EQS786536:EQS851986 FAO786536:FAO851986 FKK786536:FKK851986 FUG786536:FUG851986 GEC786536:GEC851986 GNY786536:GNY851986 GXU786536:GXU851986 HHQ786536:HHQ851986 HRM786536:HRM851986 IBI786536:IBI851986 ILE786536:ILE851986 IVA786536:IVA851986 JEW786536:JEW851986 JOS786536:JOS851986 JYO786536:JYO851986 KIK786536:KIK851986 KSG786536:KSG851986 LCC786536:LCC851986 LLY786536:LLY851986 LVU786536:LVU851986 MFQ786536:MFQ851986 MPM786536:MPM851986 MZI786536:MZI851986 NJE786536:NJE851986 NTA786536:NTA851986 OCW786536:OCW851986 OMS786536:OMS851986 OWO786536:OWO851986 PGK786536:PGK851986 PQG786536:PQG851986 QAC786536:QAC851986 QJY786536:QJY851986 QTU786536:QTU851986 RDQ786536:RDQ851986 RNM786536:RNM851986 RXI786536:RXI851986 SHE786536:SHE851986 SRA786536:SRA851986 TAW786536:TAW851986 TKS786536:TKS851986 TUO786536:TUO851986 UEK786536:UEK851986 UOG786536:UOG851986 UYC786536:UYC851986 VHY786536:VHY851986 VRU786536:VRU851986 WBQ786536:WBQ851986 WLM786536:WLM851986 WVI786536:WVI851986 IW852072:IW917522 SS852072:SS917522 ACO852072:ACO917522 AMK852072:AMK917522 AWG852072:AWG917522 BGC852072:BGC917522 BPY852072:BPY917522 BZU852072:BZU917522 CJQ852072:CJQ917522 CTM852072:CTM917522 DDI852072:DDI917522 DNE852072:DNE917522 DXA852072:DXA917522 EGW852072:EGW917522 EQS852072:EQS917522 FAO852072:FAO917522 FKK852072:FKK917522 FUG852072:FUG917522 GEC852072:GEC917522 GNY852072:GNY917522 GXU852072:GXU917522 HHQ852072:HHQ917522 HRM852072:HRM917522 IBI852072:IBI917522 ILE852072:ILE917522 IVA852072:IVA917522 JEW852072:JEW917522 JOS852072:JOS917522 JYO852072:JYO917522 KIK852072:KIK917522 KSG852072:KSG917522 LCC852072:LCC917522 LLY852072:LLY917522 LVU852072:LVU917522 MFQ852072:MFQ917522 MPM852072:MPM917522 MZI852072:MZI917522 NJE852072:NJE917522 NTA852072:NTA917522 OCW852072:OCW917522 OMS852072:OMS917522 OWO852072:OWO917522 PGK852072:PGK917522 PQG852072:PQG917522 QAC852072:QAC917522 QJY852072:QJY917522 QTU852072:QTU917522 RDQ852072:RDQ917522 RNM852072:RNM917522 RXI852072:RXI917522 SHE852072:SHE917522 SRA852072:SRA917522 TAW852072:TAW917522 TKS852072:TKS917522 TUO852072:TUO917522 UEK852072:UEK917522 UOG852072:UOG917522 UYC852072:UYC917522 VHY852072:VHY917522 VRU852072:VRU917522 WBQ852072:WBQ917522 WLM852072:WLM917522 WVI852072:WVI917522 IW917608:IW983058 SS917608:SS983058 ACO917608:ACO983058 AMK917608:AMK983058 AWG917608:AWG983058 BGC917608:BGC983058 BPY917608:BPY983058 BZU917608:BZU983058 CJQ917608:CJQ983058 CTM917608:CTM983058 DDI917608:DDI983058 DNE917608:DNE983058 DXA917608:DXA983058 EGW917608:EGW983058 EQS917608:EQS983058 FAO917608:FAO983058 FKK917608:FKK983058 FUG917608:FUG983058 GEC917608:GEC983058 GNY917608:GNY983058 GXU917608:GXU983058 HHQ917608:HHQ983058 HRM917608:HRM983058 IBI917608:IBI983058 ILE917608:ILE983058 IVA917608:IVA983058 JEW917608:JEW983058 JOS917608:JOS983058 JYO917608:JYO983058 KIK917608:KIK983058 KSG917608:KSG983058 LCC917608:LCC983058 LLY917608:LLY983058 LVU917608:LVU983058 MFQ917608:MFQ983058 MPM917608:MPM983058 MZI917608:MZI983058 NJE917608:NJE983058 NTA917608:NTA983058 OCW917608:OCW983058 OMS917608:OMS983058 OWO917608:OWO983058 PGK917608:PGK983058 PQG917608:PQG983058 QAC917608:QAC983058 QJY917608:QJY983058 QTU917608:QTU983058 RDQ917608:RDQ983058 RNM917608:RNM983058 RXI917608:RXI983058 SHE917608:SHE983058 SRA917608:SRA983058 TAW917608:TAW983058 TKS917608:TKS983058 TUO917608:TUO983058 UEK917608:UEK983058 UOG917608:UOG983058 UYC917608:UYC983058 VHY917608:VHY983058 VRU917608:VRU983058 WBQ917608:WBQ983058 WLM917608:WLM983058 WVI917608:WVI983058 IW983144:IW1048576 SS983144:SS1048576 ACO983144:ACO1048576 AMK983144:AMK1048576 AWG983144:AWG1048576 BGC983144:BGC1048576 BPY983144:BPY1048576 BZU983144:BZU1048576 CJQ983144:CJQ1048576 CTM983144:CTM1048576 DDI983144:DDI1048576 DNE983144:DNE1048576 DXA983144:DXA1048576 EGW983144:EGW1048576 EQS983144:EQS1048576 FAO983144:FAO1048576 FKK983144:FKK1048576 FUG983144:FUG1048576 GEC983144:GEC1048576 GNY983144:GNY1048576 GXU983144:GXU1048576 HHQ983144:HHQ1048576 HRM983144:HRM1048576 IBI983144:IBI1048576 ILE983144:ILE1048576 IVA983144:IVA1048576 JEW983144:JEW1048576 JOS983144:JOS1048576 JYO983144:JYO1048576 KIK983144:KIK1048576 KSG983144:KSG1048576 LCC983144:LCC1048576 LLY983144:LLY1048576 LVU983144:LVU1048576 MFQ983144:MFQ1048576 MPM983144:MPM1048576 MZI983144:MZI1048576 NJE983144:NJE1048576 NTA983144:NTA1048576 OCW983144:OCW1048576 OMS983144:OMS1048576 OWO983144:OWO1048576 PGK983144:PGK1048576 PQG983144:PQG1048576 QAC983144:QAC1048576 QJY983144:QJY1048576 QTU983144:QTU1048576 RDQ983144:RDQ1048576 RNM983144:RNM1048576 RXI983144:RXI1048576 SHE983144:SHE1048576 SRA983144:SRA1048576 TAW983144:TAW1048576 TKS983144:TKS1048576 TUO983144:TUO1048576 UEK983144:UEK1048576 UOG983144:UOG1048576 UYC983144:UYC1048576 VHY983144:VHY1048576 VRU983144:VRU1048576 WBQ983144:WBQ1048576 WLM983144:WLM1048576 WVI983144:WVI1048576 IQ65555:JD65555 SM65555:SZ65555 ACI65555:ACV65555 AME65555:AMR65555 AWA65555:AWN65555 BFW65555:BGJ65555 BPS65555:BQF65555 BZO65555:CAB65555 CJK65555:CJX65555 CTG65555:CTT65555 DDC65555:DDP65555 DMY65555:DNL65555 DWU65555:DXH65555 EGQ65555:EHD65555 EQM65555:EQZ65555 FAI65555:FAV65555 FKE65555:FKR65555 FUA65555:FUN65555 GDW65555:GEJ65555 GNS65555:GOF65555 GXO65555:GYB65555 HHK65555:HHX65555 HRG65555:HRT65555 IBC65555:IBP65555 IKY65555:ILL65555 IUU65555:IVH65555 JEQ65555:JFD65555 JOM65555:JOZ65555 JYI65555:JYV65555 KIE65555:KIR65555 KSA65555:KSN65555 LBW65555:LCJ65555 LLS65555:LMF65555 LVO65555:LWB65555 MFK65555:MFX65555 MPG65555:MPT65555 MZC65555:MZP65555 NIY65555:NJL65555 NSU65555:NTH65555 OCQ65555:ODD65555 OMM65555:OMZ65555 OWI65555:OWV65555 PGE65555:PGR65555 PQA65555:PQN65555 PZW65555:QAJ65555 QJS65555:QKF65555 QTO65555:QUB65555 RDK65555:RDX65555 RNG65555:RNT65555 RXC65555:RXP65555 SGY65555:SHL65555 SQU65555:SRH65555 TAQ65555:TBD65555 TKM65555:TKZ65555 TUI65555:TUV65555 UEE65555:UER65555 UOA65555:UON65555 UXW65555:UYJ65555 VHS65555:VIF65555 VRO65555:VSB65555 WBK65555:WBX65555 WLG65555:WLT65555 WVC65555:WVP65555 IQ131091:JD131091 SM131091:SZ131091 ACI131091:ACV131091 AME131091:AMR131091 AWA131091:AWN131091 BFW131091:BGJ131091 BPS131091:BQF131091 BZO131091:CAB131091 CJK131091:CJX131091 CTG131091:CTT131091 DDC131091:DDP131091 DMY131091:DNL131091 DWU131091:DXH131091 EGQ131091:EHD131091 EQM131091:EQZ131091 FAI131091:FAV131091 FKE131091:FKR131091 FUA131091:FUN131091 GDW131091:GEJ131091 GNS131091:GOF131091 GXO131091:GYB131091 HHK131091:HHX131091 HRG131091:HRT131091 IBC131091:IBP131091 IKY131091:ILL131091 IUU131091:IVH131091 JEQ131091:JFD131091 JOM131091:JOZ131091 JYI131091:JYV131091 KIE131091:KIR131091 KSA131091:KSN131091 LBW131091:LCJ131091 LLS131091:LMF131091 LVO131091:LWB131091 MFK131091:MFX131091 MPG131091:MPT131091 MZC131091:MZP131091 NIY131091:NJL131091 NSU131091:NTH131091 OCQ131091:ODD131091 OMM131091:OMZ131091 OWI131091:OWV131091 PGE131091:PGR131091 PQA131091:PQN131091 PZW131091:QAJ131091 QJS131091:QKF131091 QTO131091:QUB131091 RDK131091:RDX131091 RNG131091:RNT131091 RXC131091:RXP131091 SGY131091:SHL131091 SQU131091:SRH131091 TAQ131091:TBD131091 TKM131091:TKZ131091 TUI131091:TUV131091 UEE131091:UER131091 UOA131091:UON131091 UXW131091:UYJ131091 VHS131091:VIF131091 VRO131091:VSB131091 WBK131091:WBX131091 WLG131091:WLT131091 WVC131091:WVP131091 IQ196627:JD196627 SM196627:SZ196627 ACI196627:ACV196627 AME196627:AMR196627 AWA196627:AWN196627 BFW196627:BGJ196627 BPS196627:BQF196627 BZO196627:CAB196627 CJK196627:CJX196627 CTG196627:CTT196627 DDC196627:DDP196627 DMY196627:DNL196627 DWU196627:DXH196627 EGQ196627:EHD196627 EQM196627:EQZ196627 FAI196627:FAV196627 FKE196627:FKR196627 FUA196627:FUN196627 GDW196627:GEJ196627 GNS196627:GOF196627 GXO196627:GYB196627 HHK196627:HHX196627 HRG196627:HRT196627 IBC196627:IBP196627 IKY196627:ILL196627 IUU196627:IVH196627 JEQ196627:JFD196627 JOM196627:JOZ196627 JYI196627:JYV196627 KIE196627:KIR196627 KSA196627:KSN196627 LBW196627:LCJ196627 LLS196627:LMF196627 LVO196627:LWB196627 MFK196627:MFX196627 MPG196627:MPT196627 MZC196627:MZP196627 NIY196627:NJL196627 NSU196627:NTH196627 OCQ196627:ODD196627 OMM196627:OMZ196627 OWI196627:OWV196627 PGE196627:PGR196627 PQA196627:PQN196627 PZW196627:QAJ196627 QJS196627:QKF196627 QTO196627:QUB196627 RDK196627:RDX196627 RNG196627:RNT196627 RXC196627:RXP196627 SGY196627:SHL196627 SQU196627:SRH196627 TAQ196627:TBD196627 TKM196627:TKZ196627 TUI196627:TUV196627 UEE196627:UER196627 UOA196627:UON196627 UXW196627:UYJ196627 VHS196627:VIF196627 VRO196627:VSB196627 WBK196627:WBX196627 WLG196627:WLT196627 WVC196627:WVP196627 IQ262163:JD262163 SM262163:SZ262163 ACI262163:ACV262163 AME262163:AMR262163 AWA262163:AWN262163 BFW262163:BGJ262163 BPS262163:BQF262163 BZO262163:CAB262163 CJK262163:CJX262163 CTG262163:CTT262163 DDC262163:DDP262163 DMY262163:DNL262163 DWU262163:DXH262163 EGQ262163:EHD262163 EQM262163:EQZ262163 FAI262163:FAV262163 FKE262163:FKR262163 FUA262163:FUN262163 GDW262163:GEJ262163 GNS262163:GOF262163 GXO262163:GYB262163 HHK262163:HHX262163 HRG262163:HRT262163 IBC262163:IBP262163 IKY262163:ILL262163 IUU262163:IVH262163 JEQ262163:JFD262163 JOM262163:JOZ262163 JYI262163:JYV262163 KIE262163:KIR262163 KSA262163:KSN262163 LBW262163:LCJ262163 LLS262163:LMF262163 LVO262163:LWB262163 MFK262163:MFX262163 MPG262163:MPT262163 MZC262163:MZP262163 NIY262163:NJL262163 NSU262163:NTH262163 OCQ262163:ODD262163 OMM262163:OMZ262163 OWI262163:OWV262163 PGE262163:PGR262163 PQA262163:PQN262163 PZW262163:QAJ262163 QJS262163:QKF262163 QTO262163:QUB262163 RDK262163:RDX262163 RNG262163:RNT262163 RXC262163:RXP262163 SGY262163:SHL262163 SQU262163:SRH262163 TAQ262163:TBD262163 TKM262163:TKZ262163 TUI262163:TUV262163 UEE262163:UER262163 UOA262163:UON262163 UXW262163:UYJ262163 VHS262163:VIF262163 VRO262163:VSB262163 WBK262163:WBX262163 WLG262163:WLT262163 WVC262163:WVP262163 IQ327699:JD327699 SM327699:SZ327699 ACI327699:ACV327699 AME327699:AMR327699 AWA327699:AWN327699 BFW327699:BGJ327699 BPS327699:BQF327699 BZO327699:CAB327699 CJK327699:CJX327699 CTG327699:CTT327699 DDC327699:DDP327699 DMY327699:DNL327699 DWU327699:DXH327699 EGQ327699:EHD327699 EQM327699:EQZ327699 FAI327699:FAV327699 FKE327699:FKR327699 FUA327699:FUN327699 GDW327699:GEJ327699 GNS327699:GOF327699 GXO327699:GYB327699 HHK327699:HHX327699 HRG327699:HRT327699 IBC327699:IBP327699 IKY327699:ILL327699 IUU327699:IVH327699 JEQ327699:JFD327699 JOM327699:JOZ327699 JYI327699:JYV327699 KIE327699:KIR327699 KSA327699:KSN327699 LBW327699:LCJ327699 LLS327699:LMF327699 LVO327699:LWB327699 MFK327699:MFX327699 MPG327699:MPT327699 MZC327699:MZP327699 NIY327699:NJL327699 NSU327699:NTH327699 OCQ327699:ODD327699 OMM327699:OMZ327699 OWI327699:OWV327699 PGE327699:PGR327699 PQA327699:PQN327699 PZW327699:QAJ327699 QJS327699:QKF327699 QTO327699:QUB327699 RDK327699:RDX327699 RNG327699:RNT327699 RXC327699:RXP327699 SGY327699:SHL327699 SQU327699:SRH327699 TAQ327699:TBD327699 TKM327699:TKZ327699 TUI327699:TUV327699 UEE327699:UER327699 UOA327699:UON327699 UXW327699:UYJ327699 VHS327699:VIF327699 VRO327699:VSB327699 WBK327699:WBX327699 WLG327699:WLT327699 WVC327699:WVP327699 IQ393235:JD393235 SM393235:SZ393235 ACI393235:ACV393235 AME393235:AMR393235 AWA393235:AWN393235 BFW393235:BGJ393235 BPS393235:BQF393235 BZO393235:CAB393235 CJK393235:CJX393235 CTG393235:CTT393235 DDC393235:DDP393235 DMY393235:DNL393235 DWU393235:DXH393235 EGQ393235:EHD393235 EQM393235:EQZ393235 FAI393235:FAV393235 FKE393235:FKR393235 FUA393235:FUN393235 GDW393235:GEJ393235 GNS393235:GOF393235 GXO393235:GYB393235 HHK393235:HHX393235 HRG393235:HRT393235 IBC393235:IBP393235 IKY393235:ILL393235 IUU393235:IVH393235 JEQ393235:JFD393235 JOM393235:JOZ393235 JYI393235:JYV393235 KIE393235:KIR393235 KSA393235:KSN393235 LBW393235:LCJ393235 LLS393235:LMF393235 LVO393235:LWB393235 MFK393235:MFX393235 MPG393235:MPT393235 MZC393235:MZP393235 NIY393235:NJL393235 NSU393235:NTH393235 OCQ393235:ODD393235 OMM393235:OMZ393235 OWI393235:OWV393235 PGE393235:PGR393235 PQA393235:PQN393235 PZW393235:QAJ393235 QJS393235:QKF393235 QTO393235:QUB393235 RDK393235:RDX393235 RNG393235:RNT393235 RXC393235:RXP393235 SGY393235:SHL393235 SQU393235:SRH393235 TAQ393235:TBD393235 TKM393235:TKZ393235 TUI393235:TUV393235 UEE393235:UER393235 UOA393235:UON393235 UXW393235:UYJ393235 VHS393235:VIF393235 VRO393235:VSB393235 WBK393235:WBX393235 WLG393235:WLT393235 WVC393235:WVP393235 IQ458771:JD458771 SM458771:SZ458771 ACI458771:ACV458771 AME458771:AMR458771 AWA458771:AWN458771 BFW458771:BGJ458771 BPS458771:BQF458771 BZO458771:CAB458771 CJK458771:CJX458771 CTG458771:CTT458771 DDC458771:DDP458771 DMY458771:DNL458771 DWU458771:DXH458771 EGQ458771:EHD458771 EQM458771:EQZ458771 FAI458771:FAV458771 FKE458771:FKR458771 FUA458771:FUN458771 GDW458771:GEJ458771 GNS458771:GOF458771 GXO458771:GYB458771 HHK458771:HHX458771 HRG458771:HRT458771 IBC458771:IBP458771 IKY458771:ILL458771 IUU458771:IVH458771 JEQ458771:JFD458771 JOM458771:JOZ458771 JYI458771:JYV458771 KIE458771:KIR458771 KSA458771:KSN458771 LBW458771:LCJ458771 LLS458771:LMF458771 LVO458771:LWB458771 MFK458771:MFX458771 MPG458771:MPT458771 MZC458771:MZP458771 NIY458771:NJL458771 NSU458771:NTH458771 OCQ458771:ODD458771 OMM458771:OMZ458771 OWI458771:OWV458771 PGE458771:PGR458771 PQA458771:PQN458771 PZW458771:QAJ458771 QJS458771:QKF458771 QTO458771:QUB458771 RDK458771:RDX458771 RNG458771:RNT458771 RXC458771:RXP458771 SGY458771:SHL458771 SQU458771:SRH458771 TAQ458771:TBD458771 TKM458771:TKZ458771 TUI458771:TUV458771 UEE458771:UER458771 UOA458771:UON458771 UXW458771:UYJ458771 VHS458771:VIF458771 VRO458771:VSB458771 WBK458771:WBX458771 WLG458771:WLT458771 WVC458771:WVP458771 IQ524307:JD524307 SM524307:SZ524307 ACI524307:ACV524307 AME524307:AMR524307 AWA524307:AWN524307 BFW524307:BGJ524307 BPS524307:BQF524307 BZO524307:CAB524307 CJK524307:CJX524307 CTG524307:CTT524307 DDC524307:DDP524307 DMY524307:DNL524307 DWU524307:DXH524307 EGQ524307:EHD524307 EQM524307:EQZ524307 FAI524307:FAV524307 FKE524307:FKR524307 FUA524307:FUN524307 GDW524307:GEJ524307 GNS524307:GOF524307 GXO524307:GYB524307 HHK524307:HHX524307 HRG524307:HRT524307 IBC524307:IBP524307 IKY524307:ILL524307 IUU524307:IVH524307 JEQ524307:JFD524307 JOM524307:JOZ524307 JYI524307:JYV524307 KIE524307:KIR524307 KSA524307:KSN524307 LBW524307:LCJ524307 LLS524307:LMF524307 LVO524307:LWB524307 MFK524307:MFX524307 MPG524307:MPT524307 MZC524307:MZP524307 NIY524307:NJL524307 NSU524307:NTH524307 OCQ524307:ODD524307 OMM524307:OMZ524307 OWI524307:OWV524307 PGE524307:PGR524307 PQA524307:PQN524307 PZW524307:QAJ524307 QJS524307:QKF524307 QTO524307:QUB524307 RDK524307:RDX524307 RNG524307:RNT524307 RXC524307:RXP524307 SGY524307:SHL524307 SQU524307:SRH524307 TAQ524307:TBD524307 TKM524307:TKZ524307 TUI524307:TUV524307 UEE524307:UER524307 UOA524307:UON524307 UXW524307:UYJ524307 VHS524307:VIF524307 VRO524307:VSB524307 WBK524307:WBX524307 WLG524307:WLT524307 WVC524307:WVP524307 IQ589843:JD589843 SM589843:SZ589843 ACI589843:ACV589843 AME589843:AMR589843 AWA589843:AWN589843 BFW589843:BGJ589843 BPS589843:BQF589843 BZO589843:CAB589843 CJK589843:CJX589843 CTG589843:CTT589843 DDC589843:DDP589843 DMY589843:DNL589843 DWU589843:DXH589843 EGQ589843:EHD589843 EQM589843:EQZ589843 FAI589843:FAV589843 FKE589843:FKR589843 FUA589843:FUN589843 GDW589843:GEJ589843 GNS589843:GOF589843 GXO589843:GYB589843 HHK589843:HHX589843 HRG589843:HRT589843 IBC589843:IBP589843 IKY589843:ILL589843 IUU589843:IVH589843 JEQ589843:JFD589843 JOM589843:JOZ589843 JYI589843:JYV589843 KIE589843:KIR589843 KSA589843:KSN589843 LBW589843:LCJ589843 LLS589843:LMF589843 LVO589843:LWB589843 MFK589843:MFX589843 MPG589843:MPT589843 MZC589843:MZP589843 NIY589843:NJL589843 NSU589843:NTH589843 OCQ589843:ODD589843 OMM589843:OMZ589843 OWI589843:OWV589843 PGE589843:PGR589843 PQA589843:PQN589843 PZW589843:QAJ589843 QJS589843:QKF589843 QTO589843:QUB589843 RDK589843:RDX589843 RNG589843:RNT589843 RXC589843:RXP589843 SGY589843:SHL589843 SQU589843:SRH589843 TAQ589843:TBD589843 TKM589843:TKZ589843 TUI589843:TUV589843 UEE589843:UER589843 UOA589843:UON589843 UXW589843:UYJ589843 VHS589843:VIF589843 VRO589843:VSB589843 WBK589843:WBX589843 WLG589843:WLT589843 WVC589843:WVP589843 IQ655379:JD655379 SM655379:SZ655379 ACI655379:ACV655379 AME655379:AMR655379 AWA655379:AWN655379 BFW655379:BGJ655379 BPS655379:BQF655379 BZO655379:CAB655379 CJK655379:CJX655379 CTG655379:CTT655379 DDC655379:DDP655379 DMY655379:DNL655379 DWU655379:DXH655379 EGQ655379:EHD655379 EQM655379:EQZ655379 FAI655379:FAV655379 FKE655379:FKR655379 FUA655379:FUN655379 GDW655379:GEJ655379 GNS655379:GOF655379 GXO655379:GYB655379 HHK655379:HHX655379 HRG655379:HRT655379 IBC655379:IBP655379 IKY655379:ILL655379 IUU655379:IVH655379 JEQ655379:JFD655379 JOM655379:JOZ655379 JYI655379:JYV655379 KIE655379:KIR655379 KSA655379:KSN655379 LBW655379:LCJ655379 LLS655379:LMF655379 LVO655379:LWB655379 MFK655379:MFX655379 MPG655379:MPT655379 MZC655379:MZP655379 NIY655379:NJL655379 NSU655379:NTH655379 OCQ655379:ODD655379 OMM655379:OMZ655379 OWI655379:OWV655379 PGE655379:PGR655379 PQA655379:PQN655379 PZW655379:QAJ655379 QJS655379:QKF655379 QTO655379:QUB655379 RDK655379:RDX655379 RNG655379:RNT655379 RXC655379:RXP655379 SGY655379:SHL655379 SQU655379:SRH655379 TAQ655379:TBD655379 TKM655379:TKZ655379 TUI655379:TUV655379 UEE655379:UER655379 UOA655379:UON655379 UXW655379:UYJ655379 VHS655379:VIF655379 VRO655379:VSB655379 WBK655379:WBX655379 WLG655379:WLT655379 WVC655379:WVP655379 IQ720915:JD720915 SM720915:SZ720915 ACI720915:ACV720915 AME720915:AMR720915 AWA720915:AWN720915 BFW720915:BGJ720915 BPS720915:BQF720915 BZO720915:CAB720915 CJK720915:CJX720915 CTG720915:CTT720915 DDC720915:DDP720915 DMY720915:DNL720915 DWU720915:DXH720915 EGQ720915:EHD720915 EQM720915:EQZ720915 FAI720915:FAV720915 FKE720915:FKR720915 FUA720915:FUN720915 GDW720915:GEJ720915 GNS720915:GOF720915 GXO720915:GYB720915 HHK720915:HHX720915 HRG720915:HRT720915 IBC720915:IBP720915 IKY720915:ILL720915 IUU720915:IVH720915 JEQ720915:JFD720915 JOM720915:JOZ720915 JYI720915:JYV720915 KIE720915:KIR720915 KSA720915:KSN720915 LBW720915:LCJ720915 LLS720915:LMF720915 LVO720915:LWB720915 MFK720915:MFX720915 MPG720915:MPT720915 MZC720915:MZP720915 NIY720915:NJL720915 NSU720915:NTH720915 OCQ720915:ODD720915 OMM720915:OMZ720915 OWI720915:OWV720915 PGE720915:PGR720915 PQA720915:PQN720915 PZW720915:QAJ720915 QJS720915:QKF720915 QTO720915:QUB720915 RDK720915:RDX720915 RNG720915:RNT720915 RXC720915:RXP720915 SGY720915:SHL720915 SQU720915:SRH720915 TAQ720915:TBD720915 TKM720915:TKZ720915 TUI720915:TUV720915 UEE720915:UER720915 UOA720915:UON720915 UXW720915:UYJ720915 VHS720915:VIF720915 VRO720915:VSB720915 WBK720915:WBX720915 WLG720915:WLT720915 WVC720915:WVP720915 IQ786451:JD786451 SM786451:SZ786451 ACI786451:ACV786451 AME786451:AMR786451 AWA786451:AWN786451 BFW786451:BGJ786451 BPS786451:BQF786451 BZO786451:CAB786451 CJK786451:CJX786451 CTG786451:CTT786451 DDC786451:DDP786451 DMY786451:DNL786451 DWU786451:DXH786451 EGQ786451:EHD786451 EQM786451:EQZ786451 FAI786451:FAV786451 FKE786451:FKR786451 FUA786451:FUN786451 GDW786451:GEJ786451 GNS786451:GOF786451 GXO786451:GYB786451 HHK786451:HHX786451 HRG786451:HRT786451 IBC786451:IBP786451 IKY786451:ILL786451 IUU786451:IVH786451 JEQ786451:JFD786451 JOM786451:JOZ786451 JYI786451:JYV786451 KIE786451:KIR786451 KSA786451:KSN786451 LBW786451:LCJ786451 LLS786451:LMF786451 LVO786451:LWB786451 MFK786451:MFX786451 MPG786451:MPT786451 MZC786451:MZP786451 NIY786451:NJL786451 NSU786451:NTH786451 OCQ786451:ODD786451 OMM786451:OMZ786451 OWI786451:OWV786451 PGE786451:PGR786451 PQA786451:PQN786451 PZW786451:QAJ786451 QJS786451:QKF786451 QTO786451:QUB786451 RDK786451:RDX786451 RNG786451:RNT786451 RXC786451:RXP786451 SGY786451:SHL786451 SQU786451:SRH786451 TAQ786451:TBD786451 TKM786451:TKZ786451 TUI786451:TUV786451 UEE786451:UER786451 UOA786451:UON786451 UXW786451:UYJ786451 VHS786451:VIF786451 VRO786451:VSB786451 WBK786451:WBX786451 WLG786451:WLT786451 WVC786451:WVP786451 IQ851987:JD851987 SM851987:SZ851987 ACI851987:ACV851987 AME851987:AMR851987 AWA851987:AWN851987 BFW851987:BGJ851987 BPS851987:BQF851987 BZO851987:CAB851987 CJK851987:CJX851987 CTG851987:CTT851987 DDC851987:DDP851987 DMY851987:DNL851987 DWU851987:DXH851987 EGQ851987:EHD851987 EQM851987:EQZ851987 FAI851987:FAV851987 FKE851987:FKR851987 FUA851987:FUN851987 GDW851987:GEJ851987 GNS851987:GOF851987 GXO851987:GYB851987 HHK851987:HHX851987 HRG851987:HRT851987 IBC851987:IBP851987 IKY851987:ILL851987 IUU851987:IVH851987 JEQ851987:JFD851987 JOM851987:JOZ851987 JYI851987:JYV851987 KIE851987:KIR851987 KSA851987:KSN851987 LBW851987:LCJ851987 LLS851987:LMF851987 LVO851987:LWB851987 MFK851987:MFX851987 MPG851987:MPT851987 MZC851987:MZP851987 NIY851987:NJL851987 NSU851987:NTH851987 OCQ851987:ODD851987 OMM851987:OMZ851987 OWI851987:OWV851987 PGE851987:PGR851987 PQA851987:PQN851987 PZW851987:QAJ851987 QJS851987:QKF851987 QTO851987:QUB851987 RDK851987:RDX851987 RNG851987:RNT851987 RXC851987:RXP851987 SGY851987:SHL851987 SQU851987:SRH851987 TAQ851987:TBD851987 TKM851987:TKZ851987 TUI851987:TUV851987 UEE851987:UER851987 UOA851987:UON851987 UXW851987:UYJ851987 VHS851987:VIF851987 VRO851987:VSB851987 WBK851987:WBX851987 WLG851987:WLT851987 WVC851987:WVP851987 IQ917523:JD917523 SM917523:SZ917523 ACI917523:ACV917523 AME917523:AMR917523 AWA917523:AWN917523 BFW917523:BGJ917523 BPS917523:BQF917523 BZO917523:CAB917523 CJK917523:CJX917523 CTG917523:CTT917523 DDC917523:DDP917523 DMY917523:DNL917523 DWU917523:DXH917523 EGQ917523:EHD917523 EQM917523:EQZ917523 FAI917523:FAV917523 FKE917523:FKR917523 FUA917523:FUN917523 GDW917523:GEJ917523 GNS917523:GOF917523 GXO917523:GYB917523 HHK917523:HHX917523 HRG917523:HRT917523 IBC917523:IBP917523 IKY917523:ILL917523 IUU917523:IVH917523 JEQ917523:JFD917523 JOM917523:JOZ917523 JYI917523:JYV917523 KIE917523:KIR917523 KSA917523:KSN917523 LBW917523:LCJ917523 LLS917523:LMF917523 LVO917523:LWB917523 MFK917523:MFX917523 MPG917523:MPT917523 MZC917523:MZP917523 NIY917523:NJL917523 NSU917523:NTH917523 OCQ917523:ODD917523 OMM917523:OMZ917523 OWI917523:OWV917523 PGE917523:PGR917523 PQA917523:PQN917523 PZW917523:QAJ917523 QJS917523:QKF917523 QTO917523:QUB917523 RDK917523:RDX917523 RNG917523:RNT917523 RXC917523:RXP917523 SGY917523:SHL917523 SQU917523:SRH917523 TAQ917523:TBD917523 TKM917523:TKZ917523 TUI917523:TUV917523 UEE917523:UER917523 UOA917523:UON917523 UXW917523:UYJ917523 VHS917523:VIF917523 VRO917523:VSB917523 WBK917523:WBX917523 WLG917523:WLT917523 WVC917523:WVP917523 IQ983059:JD983059 SM983059:SZ983059 ACI983059:ACV983059 AME983059:AMR983059 AWA983059:AWN983059 BFW983059:BGJ983059 BPS983059:BQF983059 BZO983059:CAB983059 CJK983059:CJX983059 CTG983059:CTT983059 DDC983059:DDP983059 DMY983059:DNL983059 DWU983059:DXH983059 EGQ983059:EHD983059 EQM983059:EQZ983059 FAI983059:FAV983059 FKE983059:FKR983059 FUA983059:FUN983059 GDW983059:GEJ983059 GNS983059:GOF983059 GXO983059:GYB983059 HHK983059:HHX983059 HRG983059:HRT983059 IBC983059:IBP983059 IKY983059:ILL983059 IUU983059:IVH983059 JEQ983059:JFD983059 JOM983059:JOZ983059 JYI983059:JYV983059 KIE983059:KIR983059 KSA983059:KSN983059 LBW983059:LCJ983059 LLS983059:LMF983059 LVO983059:LWB983059 MFK983059:MFX983059 MPG983059:MPT983059 MZC983059:MZP983059 NIY983059:NJL983059 NSU983059:NTH983059 OCQ983059:ODD983059 OMM983059:OMZ983059 OWI983059:OWV983059 PGE983059:PGR983059 PQA983059:PQN983059 PZW983059:QAJ983059 QJS983059:QKF983059 QTO983059:QUB983059 RDK983059:RDX983059 RNG983059:RNT983059 RXC983059:RXP983059 SGY983059:SHL983059 SQU983059:SRH983059 TAQ983059:TBD983059 TKM983059:TKZ983059 TUI983059:TUV983059 UEE983059:UER983059 UOA983059:UON983059 UXW983059:UYJ983059 VHS983059:VIF983059 VRO983059:VSB983059 WBK983059:WBX983059 WLG983059:WLT983059 WVC983059:WVP983059 A983059:L983059 A917523:L917523 A851987:L851987 A786451:L786451 A720915:L720915 A655379:L655379 A589843:L589843 A524307:L524307 A458771:L458771 A393235:L393235 A327699:L327699 A262163:L262163 A196627:L196627 A131091:L131091 A65555:L65555 F983144:F1048576 F917608:F983058 F852072:F917522 F786536:F851986 F721000:F786450 F655464:F720914 F589928:F655378 F524392:F589842 F458856:F524306 F393320:F458770 F327784:F393234 F262248:F327698 F196712:F262162 F131176:F196626 F65640:F131090 F104:F65554 E983062:H983062 E917526:H917526 E851990:H851990 E786454:H786454 E720918:H720918 E655382:H655382 E589846:H589846 E524310:H524310 E458774:H458774 E393238:H393238 E327702:H327702 E262166:H262166 E196630:H196630 E131094:H131094 E65558:H65558 F983061:F983063 F917525:F917527 F851989:F851991 F786453:F786455 F720917:F720919 F655381:F655383 F589845:F589847 F524309:F524311 F458773:F458775 F393237:F393239 F327701:F327703 F262165:F262167 F196629:F196631 F131093:F131095 F65557:F65559 IW3:IW5 WVC1:WVP1 WLG1:WLT1 WBK1:WBX1 VRO1:VSB1 VHS1:VIF1 UXW1:UYJ1 UOA1:UON1 UEE1:UER1 TUI1:TUV1 TKM1:TKZ1 TAQ1:TBD1 SQU1:SRH1 SGY1:SHL1 RXC1:RXP1 RNG1:RNT1 RDK1:RDX1 QTO1:QUB1 QJS1:QKF1 PZW1:QAJ1 PQA1:PQN1 PGE1:PGR1 OWI1:OWV1 OMM1:OMZ1 OCQ1:ODD1 NSU1:NTH1 NIY1:NJL1 MZC1:MZP1 MPG1:MPT1 MFK1:MFX1 LVO1:LWB1 LLS1:LMF1 LBW1:LCJ1 KSA1:KSN1 KIE1:KIR1 JYI1:JYV1 JOM1:JOZ1 JEQ1:JFD1 IUU1:IVH1 IKY1:ILL1 IBC1:IBP1 HRG1:HRT1 HHK1:HHX1 GXO1:GYB1 GNS1:GOF1 GDW1:GEJ1 FUA1:FUN1 FKE1:FKR1 FAI1:FAV1 EQM1:EQZ1 EGQ1:EHD1 DWU1:DXH1 DMY1:DNL1 DDC1:DDP1 CTG1:CTT1 CJK1:CJX1 BZO1:CAB1 BPS1:BQF1 BFW1:BGJ1 AWA1:AWN1 AME1:AMR1 ACI1:ACV1 SM1:SZ1 IQ1:JD1 WVH4:WVK4 WLL4:WLO4 WBP4:WBS4 VRT4:VRW4 VHX4:VIA4 UYB4:UYE4 UOF4:UOI4 UEJ4:UEM4 TUN4:TUQ4 TKR4:TKU4 TAV4:TAY4 SQZ4:SRC4 SHD4:SHG4 RXH4:RXK4 RNL4:RNO4 RDP4:RDS4 QTT4:QTW4 QJX4:QKA4 QAB4:QAE4 PQF4:PQI4 PGJ4:PGM4 OWN4:OWQ4 OMR4:OMU4 OCV4:OCY4 NSZ4:NTC4 NJD4:NJG4 MZH4:MZK4 MPL4:MPO4 MFP4:MFS4 LVT4:LVW4 LLX4:LMA4 LCB4:LCE4 KSF4:KSI4 KIJ4:KIM4 JYN4:JYQ4 JOR4:JOU4 JEV4:JEY4 IUZ4:IVC4 ILD4:ILG4 IBH4:IBK4 HRL4:HRO4 HHP4:HHS4 GXT4:GXW4 GNX4:GOA4 GEB4:GEE4 FUF4:FUI4 FKJ4:FKM4 FAN4:FAQ4 EQR4:EQU4 EGV4:EGY4 DWZ4:DXC4 DND4:DNG4 DDH4:DDK4 CTL4:CTO4 CJP4:CJS4 BZT4:BZW4 BPX4:BQA4 BGB4:BGE4 AWF4:AWI4 AMJ4:AMM4 ACN4:ACQ4 SR4:SU4 IV4:IY4 WVI3:WVI5 WLM3:WLM5 WBQ3:WBQ5 VRU3:VRU5 VHY3:VHY5 UYC3:UYC5 UOG3:UOG5 UEK3:UEK5 TUO3:TUO5 TKS3:TKS5 TAW3:TAW5 SRA3:SRA5 SHE3:SHE5 RXI3:RXI5 RNM3:RNM5 RDQ3:RDQ5 QTU3:QTU5 QJY3:QJY5 QAC3:QAC5 PQG3:PQG5 PGK3:PGK5 OWO3:OWO5 OMS3:OMS5 OCW3:OCW5 NTA3:NTA5 NJE3:NJE5 MZI3:MZI5 MPM3:MPM5 MFQ3:MFQ5 LVU3:LVU5 LLY3:LLY5 LCC3:LCC5 KSG3:KSG5 KIK3:KIK5 JYO3:JYO5 JOS3:JOS5 JEW3:JEW5 IVA3:IVA5 ILE3:ILE5 IBI3:IBI5 HRM3:HRM5 HHQ3:HHQ5 GXU3:GXU5 GNY3:GNY5 GEC3:GEC5 FUG3:FUG5 FKK3:FKK5 FAO3:FAO5 EQS3:EQS5 EGW3:EGW5 DXA3:DXA5 DNE3:DNE5 DDI3:DDI5 CTM3:CTM5 CJQ3:CJQ5 BZU3:BZU5 BPY3:BPY5 BGC3:BGC5 AWG3:AWG5 AMK3:AMK5 ACO3:ACO5 SS3:SS5 E4:H4 A1:L1 F4:F5">
      <formula1>#REF!</formula1>
    </dataValidation>
    <dataValidation type="list" showInputMessage="1" showErrorMessage="1" errorTitle="Try again!" error="Please enter either yes or no." promptTitle="List on PTF attach. 1a?" prompt="Please enter yes if this individual should be listed on PTF attachment 1a; if not, please enter no._x000a_" sqref="IS65562:IS65567 WVE983066:WVE983071 WLI983066:WLI983071 WBM983066:WBM983071 VRQ983066:VRQ983071 VHU983066:VHU983071 UXY983066:UXY983071 UOC983066:UOC983071 UEG983066:UEG983071 TUK983066:TUK983071 TKO983066:TKO983071 TAS983066:TAS983071 SQW983066:SQW983071 SHA983066:SHA983071 RXE983066:RXE983071 RNI983066:RNI983071 RDM983066:RDM983071 QTQ983066:QTQ983071 QJU983066:QJU983071 PZY983066:PZY983071 PQC983066:PQC983071 PGG983066:PGG983071 OWK983066:OWK983071 OMO983066:OMO983071 OCS983066:OCS983071 NSW983066:NSW983071 NJA983066:NJA983071 MZE983066:MZE983071 MPI983066:MPI983071 MFM983066:MFM983071 LVQ983066:LVQ983071 LLU983066:LLU983071 LBY983066:LBY983071 KSC983066:KSC983071 KIG983066:KIG983071 JYK983066:JYK983071 JOO983066:JOO983071 JES983066:JES983071 IUW983066:IUW983071 ILA983066:ILA983071 IBE983066:IBE983071 HRI983066:HRI983071 HHM983066:HHM983071 GXQ983066:GXQ983071 GNU983066:GNU983071 GDY983066:GDY983071 FUC983066:FUC983071 FKG983066:FKG983071 FAK983066:FAK983071 EQO983066:EQO983071 EGS983066:EGS983071 DWW983066:DWW983071 DNA983066:DNA983071 DDE983066:DDE983071 CTI983066:CTI983071 CJM983066:CJM983071 BZQ983066:BZQ983071 BPU983066:BPU983071 BFY983066:BFY983071 AWC983066:AWC983071 AMG983066:AMG983071 ACK983066:ACK983071 SO983066:SO983071 IS983066:IS983071 WVE917530:WVE917535 WLI917530:WLI917535 WBM917530:WBM917535 VRQ917530:VRQ917535 VHU917530:VHU917535 UXY917530:UXY917535 UOC917530:UOC917535 UEG917530:UEG917535 TUK917530:TUK917535 TKO917530:TKO917535 TAS917530:TAS917535 SQW917530:SQW917535 SHA917530:SHA917535 RXE917530:RXE917535 RNI917530:RNI917535 RDM917530:RDM917535 QTQ917530:QTQ917535 QJU917530:QJU917535 PZY917530:PZY917535 PQC917530:PQC917535 PGG917530:PGG917535 OWK917530:OWK917535 OMO917530:OMO917535 OCS917530:OCS917535 NSW917530:NSW917535 NJA917530:NJA917535 MZE917530:MZE917535 MPI917530:MPI917535 MFM917530:MFM917535 LVQ917530:LVQ917535 LLU917530:LLU917535 LBY917530:LBY917535 KSC917530:KSC917535 KIG917530:KIG917535 JYK917530:JYK917535 JOO917530:JOO917535 JES917530:JES917535 IUW917530:IUW917535 ILA917530:ILA917535 IBE917530:IBE917535 HRI917530:HRI917535 HHM917530:HHM917535 GXQ917530:GXQ917535 GNU917530:GNU917535 GDY917530:GDY917535 FUC917530:FUC917535 FKG917530:FKG917535 FAK917530:FAK917535 EQO917530:EQO917535 EGS917530:EGS917535 DWW917530:DWW917535 DNA917530:DNA917535 DDE917530:DDE917535 CTI917530:CTI917535 CJM917530:CJM917535 BZQ917530:BZQ917535 BPU917530:BPU917535 BFY917530:BFY917535 AWC917530:AWC917535 AMG917530:AMG917535 ACK917530:ACK917535 SO917530:SO917535 IS917530:IS917535 WVE851994:WVE851999 WLI851994:WLI851999 WBM851994:WBM851999 VRQ851994:VRQ851999 VHU851994:VHU851999 UXY851994:UXY851999 UOC851994:UOC851999 UEG851994:UEG851999 TUK851994:TUK851999 TKO851994:TKO851999 TAS851994:TAS851999 SQW851994:SQW851999 SHA851994:SHA851999 RXE851994:RXE851999 RNI851994:RNI851999 RDM851994:RDM851999 QTQ851994:QTQ851999 QJU851994:QJU851999 PZY851994:PZY851999 PQC851994:PQC851999 PGG851994:PGG851999 OWK851994:OWK851999 OMO851994:OMO851999 OCS851994:OCS851999 NSW851994:NSW851999 NJA851994:NJA851999 MZE851994:MZE851999 MPI851994:MPI851999 MFM851994:MFM851999 LVQ851994:LVQ851999 LLU851994:LLU851999 LBY851994:LBY851999 KSC851994:KSC851999 KIG851994:KIG851999 JYK851994:JYK851999 JOO851994:JOO851999 JES851994:JES851999 IUW851994:IUW851999 ILA851994:ILA851999 IBE851994:IBE851999 HRI851994:HRI851999 HHM851994:HHM851999 GXQ851994:GXQ851999 GNU851994:GNU851999 GDY851994:GDY851999 FUC851994:FUC851999 FKG851994:FKG851999 FAK851994:FAK851999 EQO851994:EQO851999 EGS851994:EGS851999 DWW851994:DWW851999 DNA851994:DNA851999 DDE851994:DDE851999 CTI851994:CTI851999 CJM851994:CJM851999 BZQ851994:BZQ851999 BPU851994:BPU851999 BFY851994:BFY851999 AWC851994:AWC851999 AMG851994:AMG851999 ACK851994:ACK851999 SO851994:SO851999 IS851994:IS851999 WVE786458:WVE786463 WLI786458:WLI786463 WBM786458:WBM786463 VRQ786458:VRQ786463 VHU786458:VHU786463 UXY786458:UXY786463 UOC786458:UOC786463 UEG786458:UEG786463 TUK786458:TUK786463 TKO786458:TKO786463 TAS786458:TAS786463 SQW786458:SQW786463 SHA786458:SHA786463 RXE786458:RXE786463 RNI786458:RNI786463 RDM786458:RDM786463 QTQ786458:QTQ786463 QJU786458:QJU786463 PZY786458:PZY786463 PQC786458:PQC786463 PGG786458:PGG786463 OWK786458:OWK786463 OMO786458:OMO786463 OCS786458:OCS786463 NSW786458:NSW786463 NJA786458:NJA786463 MZE786458:MZE786463 MPI786458:MPI786463 MFM786458:MFM786463 LVQ786458:LVQ786463 LLU786458:LLU786463 LBY786458:LBY786463 KSC786458:KSC786463 KIG786458:KIG786463 JYK786458:JYK786463 JOO786458:JOO786463 JES786458:JES786463 IUW786458:IUW786463 ILA786458:ILA786463 IBE786458:IBE786463 HRI786458:HRI786463 HHM786458:HHM786463 GXQ786458:GXQ786463 GNU786458:GNU786463 GDY786458:GDY786463 FUC786458:FUC786463 FKG786458:FKG786463 FAK786458:FAK786463 EQO786458:EQO786463 EGS786458:EGS786463 DWW786458:DWW786463 DNA786458:DNA786463 DDE786458:DDE786463 CTI786458:CTI786463 CJM786458:CJM786463 BZQ786458:BZQ786463 BPU786458:BPU786463 BFY786458:BFY786463 AWC786458:AWC786463 AMG786458:AMG786463 ACK786458:ACK786463 SO786458:SO786463 IS786458:IS786463 WVE720922:WVE720927 WLI720922:WLI720927 WBM720922:WBM720927 VRQ720922:VRQ720927 VHU720922:VHU720927 UXY720922:UXY720927 UOC720922:UOC720927 UEG720922:UEG720927 TUK720922:TUK720927 TKO720922:TKO720927 TAS720922:TAS720927 SQW720922:SQW720927 SHA720922:SHA720927 RXE720922:RXE720927 RNI720922:RNI720927 RDM720922:RDM720927 QTQ720922:QTQ720927 QJU720922:QJU720927 PZY720922:PZY720927 PQC720922:PQC720927 PGG720922:PGG720927 OWK720922:OWK720927 OMO720922:OMO720927 OCS720922:OCS720927 NSW720922:NSW720927 NJA720922:NJA720927 MZE720922:MZE720927 MPI720922:MPI720927 MFM720922:MFM720927 LVQ720922:LVQ720927 LLU720922:LLU720927 LBY720922:LBY720927 KSC720922:KSC720927 KIG720922:KIG720927 JYK720922:JYK720927 JOO720922:JOO720927 JES720922:JES720927 IUW720922:IUW720927 ILA720922:ILA720927 IBE720922:IBE720927 HRI720922:HRI720927 HHM720922:HHM720927 GXQ720922:GXQ720927 GNU720922:GNU720927 GDY720922:GDY720927 FUC720922:FUC720927 FKG720922:FKG720927 FAK720922:FAK720927 EQO720922:EQO720927 EGS720922:EGS720927 DWW720922:DWW720927 DNA720922:DNA720927 DDE720922:DDE720927 CTI720922:CTI720927 CJM720922:CJM720927 BZQ720922:BZQ720927 BPU720922:BPU720927 BFY720922:BFY720927 AWC720922:AWC720927 AMG720922:AMG720927 ACK720922:ACK720927 SO720922:SO720927 IS720922:IS720927 WVE655386:WVE655391 WLI655386:WLI655391 WBM655386:WBM655391 VRQ655386:VRQ655391 VHU655386:VHU655391 UXY655386:UXY655391 UOC655386:UOC655391 UEG655386:UEG655391 TUK655386:TUK655391 TKO655386:TKO655391 TAS655386:TAS655391 SQW655386:SQW655391 SHA655386:SHA655391 RXE655386:RXE655391 RNI655386:RNI655391 RDM655386:RDM655391 QTQ655386:QTQ655391 QJU655386:QJU655391 PZY655386:PZY655391 PQC655386:PQC655391 PGG655386:PGG655391 OWK655386:OWK655391 OMO655386:OMO655391 OCS655386:OCS655391 NSW655386:NSW655391 NJA655386:NJA655391 MZE655386:MZE655391 MPI655386:MPI655391 MFM655386:MFM655391 LVQ655386:LVQ655391 LLU655386:LLU655391 LBY655386:LBY655391 KSC655386:KSC655391 KIG655386:KIG655391 JYK655386:JYK655391 JOO655386:JOO655391 JES655386:JES655391 IUW655386:IUW655391 ILA655386:ILA655391 IBE655386:IBE655391 HRI655386:HRI655391 HHM655386:HHM655391 GXQ655386:GXQ655391 GNU655386:GNU655391 GDY655386:GDY655391 FUC655386:FUC655391 FKG655386:FKG655391 FAK655386:FAK655391 EQO655386:EQO655391 EGS655386:EGS655391 DWW655386:DWW655391 DNA655386:DNA655391 DDE655386:DDE655391 CTI655386:CTI655391 CJM655386:CJM655391 BZQ655386:BZQ655391 BPU655386:BPU655391 BFY655386:BFY655391 AWC655386:AWC655391 AMG655386:AMG655391 ACK655386:ACK655391 SO655386:SO655391 IS655386:IS655391 WVE589850:WVE589855 WLI589850:WLI589855 WBM589850:WBM589855 VRQ589850:VRQ589855 VHU589850:VHU589855 UXY589850:UXY589855 UOC589850:UOC589855 UEG589850:UEG589855 TUK589850:TUK589855 TKO589850:TKO589855 TAS589850:TAS589855 SQW589850:SQW589855 SHA589850:SHA589855 RXE589850:RXE589855 RNI589850:RNI589855 RDM589850:RDM589855 QTQ589850:QTQ589855 QJU589850:QJU589855 PZY589850:PZY589855 PQC589850:PQC589855 PGG589850:PGG589855 OWK589850:OWK589855 OMO589850:OMO589855 OCS589850:OCS589855 NSW589850:NSW589855 NJA589850:NJA589855 MZE589850:MZE589855 MPI589850:MPI589855 MFM589850:MFM589855 LVQ589850:LVQ589855 LLU589850:LLU589855 LBY589850:LBY589855 KSC589850:KSC589855 KIG589850:KIG589855 JYK589850:JYK589855 JOO589850:JOO589855 JES589850:JES589855 IUW589850:IUW589855 ILA589850:ILA589855 IBE589850:IBE589855 HRI589850:HRI589855 HHM589850:HHM589855 GXQ589850:GXQ589855 GNU589850:GNU589855 GDY589850:GDY589855 FUC589850:FUC589855 FKG589850:FKG589855 FAK589850:FAK589855 EQO589850:EQO589855 EGS589850:EGS589855 DWW589850:DWW589855 DNA589850:DNA589855 DDE589850:DDE589855 CTI589850:CTI589855 CJM589850:CJM589855 BZQ589850:BZQ589855 BPU589850:BPU589855 BFY589850:BFY589855 AWC589850:AWC589855 AMG589850:AMG589855 ACK589850:ACK589855 SO589850:SO589855 IS589850:IS589855 WVE524314:WVE524319 WLI524314:WLI524319 WBM524314:WBM524319 VRQ524314:VRQ524319 VHU524314:VHU524319 UXY524314:UXY524319 UOC524314:UOC524319 UEG524314:UEG524319 TUK524314:TUK524319 TKO524314:TKO524319 TAS524314:TAS524319 SQW524314:SQW524319 SHA524314:SHA524319 RXE524314:RXE524319 RNI524314:RNI524319 RDM524314:RDM524319 QTQ524314:QTQ524319 QJU524314:QJU524319 PZY524314:PZY524319 PQC524314:PQC524319 PGG524314:PGG524319 OWK524314:OWK524319 OMO524314:OMO524319 OCS524314:OCS524319 NSW524314:NSW524319 NJA524314:NJA524319 MZE524314:MZE524319 MPI524314:MPI524319 MFM524314:MFM524319 LVQ524314:LVQ524319 LLU524314:LLU524319 LBY524314:LBY524319 KSC524314:KSC524319 KIG524314:KIG524319 JYK524314:JYK524319 JOO524314:JOO524319 JES524314:JES524319 IUW524314:IUW524319 ILA524314:ILA524319 IBE524314:IBE524319 HRI524314:HRI524319 HHM524314:HHM524319 GXQ524314:GXQ524319 GNU524314:GNU524319 GDY524314:GDY524319 FUC524314:FUC524319 FKG524314:FKG524319 FAK524314:FAK524319 EQO524314:EQO524319 EGS524314:EGS524319 DWW524314:DWW524319 DNA524314:DNA524319 DDE524314:DDE524319 CTI524314:CTI524319 CJM524314:CJM524319 BZQ524314:BZQ524319 BPU524314:BPU524319 BFY524314:BFY524319 AWC524314:AWC524319 AMG524314:AMG524319 ACK524314:ACK524319 SO524314:SO524319 IS524314:IS524319 WVE458778:WVE458783 WLI458778:WLI458783 WBM458778:WBM458783 VRQ458778:VRQ458783 VHU458778:VHU458783 UXY458778:UXY458783 UOC458778:UOC458783 UEG458778:UEG458783 TUK458778:TUK458783 TKO458778:TKO458783 TAS458778:TAS458783 SQW458778:SQW458783 SHA458778:SHA458783 RXE458778:RXE458783 RNI458778:RNI458783 RDM458778:RDM458783 QTQ458778:QTQ458783 QJU458778:QJU458783 PZY458778:PZY458783 PQC458778:PQC458783 PGG458778:PGG458783 OWK458778:OWK458783 OMO458778:OMO458783 OCS458778:OCS458783 NSW458778:NSW458783 NJA458778:NJA458783 MZE458778:MZE458783 MPI458778:MPI458783 MFM458778:MFM458783 LVQ458778:LVQ458783 LLU458778:LLU458783 LBY458778:LBY458783 KSC458778:KSC458783 KIG458778:KIG458783 JYK458778:JYK458783 JOO458778:JOO458783 JES458778:JES458783 IUW458778:IUW458783 ILA458778:ILA458783 IBE458778:IBE458783 HRI458778:HRI458783 HHM458778:HHM458783 GXQ458778:GXQ458783 GNU458778:GNU458783 GDY458778:GDY458783 FUC458778:FUC458783 FKG458778:FKG458783 FAK458778:FAK458783 EQO458778:EQO458783 EGS458778:EGS458783 DWW458778:DWW458783 DNA458778:DNA458783 DDE458778:DDE458783 CTI458778:CTI458783 CJM458778:CJM458783 BZQ458778:BZQ458783 BPU458778:BPU458783 BFY458778:BFY458783 AWC458778:AWC458783 AMG458778:AMG458783 ACK458778:ACK458783 SO458778:SO458783 IS458778:IS458783 WVE393242:WVE393247 WLI393242:WLI393247 WBM393242:WBM393247 VRQ393242:VRQ393247 VHU393242:VHU393247 UXY393242:UXY393247 UOC393242:UOC393247 UEG393242:UEG393247 TUK393242:TUK393247 TKO393242:TKO393247 TAS393242:TAS393247 SQW393242:SQW393247 SHA393242:SHA393247 RXE393242:RXE393247 RNI393242:RNI393247 RDM393242:RDM393247 QTQ393242:QTQ393247 QJU393242:QJU393247 PZY393242:PZY393247 PQC393242:PQC393247 PGG393242:PGG393247 OWK393242:OWK393247 OMO393242:OMO393247 OCS393242:OCS393247 NSW393242:NSW393247 NJA393242:NJA393247 MZE393242:MZE393247 MPI393242:MPI393247 MFM393242:MFM393247 LVQ393242:LVQ393247 LLU393242:LLU393247 LBY393242:LBY393247 KSC393242:KSC393247 KIG393242:KIG393247 JYK393242:JYK393247 JOO393242:JOO393247 JES393242:JES393247 IUW393242:IUW393247 ILA393242:ILA393247 IBE393242:IBE393247 HRI393242:HRI393247 HHM393242:HHM393247 GXQ393242:GXQ393247 GNU393242:GNU393247 GDY393242:GDY393247 FUC393242:FUC393247 FKG393242:FKG393247 FAK393242:FAK393247 EQO393242:EQO393247 EGS393242:EGS393247 DWW393242:DWW393247 DNA393242:DNA393247 DDE393242:DDE393247 CTI393242:CTI393247 CJM393242:CJM393247 BZQ393242:BZQ393247 BPU393242:BPU393247 BFY393242:BFY393247 AWC393242:AWC393247 AMG393242:AMG393247 ACK393242:ACK393247 SO393242:SO393247 IS393242:IS393247 WVE327706:WVE327711 WLI327706:WLI327711 WBM327706:WBM327711 VRQ327706:VRQ327711 VHU327706:VHU327711 UXY327706:UXY327711 UOC327706:UOC327711 UEG327706:UEG327711 TUK327706:TUK327711 TKO327706:TKO327711 TAS327706:TAS327711 SQW327706:SQW327711 SHA327706:SHA327711 RXE327706:RXE327711 RNI327706:RNI327711 RDM327706:RDM327711 QTQ327706:QTQ327711 QJU327706:QJU327711 PZY327706:PZY327711 PQC327706:PQC327711 PGG327706:PGG327711 OWK327706:OWK327711 OMO327706:OMO327711 OCS327706:OCS327711 NSW327706:NSW327711 NJA327706:NJA327711 MZE327706:MZE327711 MPI327706:MPI327711 MFM327706:MFM327711 LVQ327706:LVQ327711 LLU327706:LLU327711 LBY327706:LBY327711 KSC327706:KSC327711 KIG327706:KIG327711 JYK327706:JYK327711 JOO327706:JOO327711 JES327706:JES327711 IUW327706:IUW327711 ILA327706:ILA327711 IBE327706:IBE327711 HRI327706:HRI327711 HHM327706:HHM327711 GXQ327706:GXQ327711 GNU327706:GNU327711 GDY327706:GDY327711 FUC327706:FUC327711 FKG327706:FKG327711 FAK327706:FAK327711 EQO327706:EQO327711 EGS327706:EGS327711 DWW327706:DWW327711 DNA327706:DNA327711 DDE327706:DDE327711 CTI327706:CTI327711 CJM327706:CJM327711 BZQ327706:BZQ327711 BPU327706:BPU327711 BFY327706:BFY327711 AWC327706:AWC327711 AMG327706:AMG327711 ACK327706:ACK327711 SO327706:SO327711 IS327706:IS327711 WVE262170:WVE262175 WLI262170:WLI262175 WBM262170:WBM262175 VRQ262170:VRQ262175 VHU262170:VHU262175 UXY262170:UXY262175 UOC262170:UOC262175 UEG262170:UEG262175 TUK262170:TUK262175 TKO262170:TKO262175 TAS262170:TAS262175 SQW262170:SQW262175 SHA262170:SHA262175 RXE262170:RXE262175 RNI262170:RNI262175 RDM262170:RDM262175 QTQ262170:QTQ262175 QJU262170:QJU262175 PZY262170:PZY262175 PQC262170:PQC262175 PGG262170:PGG262175 OWK262170:OWK262175 OMO262170:OMO262175 OCS262170:OCS262175 NSW262170:NSW262175 NJA262170:NJA262175 MZE262170:MZE262175 MPI262170:MPI262175 MFM262170:MFM262175 LVQ262170:LVQ262175 LLU262170:LLU262175 LBY262170:LBY262175 KSC262170:KSC262175 KIG262170:KIG262175 JYK262170:JYK262175 JOO262170:JOO262175 JES262170:JES262175 IUW262170:IUW262175 ILA262170:ILA262175 IBE262170:IBE262175 HRI262170:HRI262175 HHM262170:HHM262175 GXQ262170:GXQ262175 GNU262170:GNU262175 GDY262170:GDY262175 FUC262170:FUC262175 FKG262170:FKG262175 FAK262170:FAK262175 EQO262170:EQO262175 EGS262170:EGS262175 DWW262170:DWW262175 DNA262170:DNA262175 DDE262170:DDE262175 CTI262170:CTI262175 CJM262170:CJM262175 BZQ262170:BZQ262175 BPU262170:BPU262175 BFY262170:BFY262175 AWC262170:AWC262175 AMG262170:AMG262175 ACK262170:ACK262175 SO262170:SO262175 IS262170:IS262175 WVE196634:WVE196639 WLI196634:WLI196639 WBM196634:WBM196639 VRQ196634:VRQ196639 VHU196634:VHU196639 UXY196634:UXY196639 UOC196634:UOC196639 UEG196634:UEG196639 TUK196634:TUK196639 TKO196634:TKO196639 TAS196634:TAS196639 SQW196634:SQW196639 SHA196634:SHA196639 RXE196634:RXE196639 RNI196634:RNI196639 RDM196634:RDM196639 QTQ196634:QTQ196639 QJU196634:QJU196639 PZY196634:PZY196639 PQC196634:PQC196639 PGG196634:PGG196639 OWK196634:OWK196639 OMO196634:OMO196639 OCS196634:OCS196639 NSW196634:NSW196639 NJA196634:NJA196639 MZE196634:MZE196639 MPI196634:MPI196639 MFM196634:MFM196639 LVQ196634:LVQ196639 LLU196634:LLU196639 LBY196634:LBY196639 KSC196634:KSC196639 KIG196634:KIG196639 JYK196634:JYK196639 JOO196634:JOO196639 JES196634:JES196639 IUW196634:IUW196639 ILA196634:ILA196639 IBE196634:IBE196639 HRI196634:HRI196639 HHM196634:HHM196639 GXQ196634:GXQ196639 GNU196634:GNU196639 GDY196634:GDY196639 FUC196634:FUC196639 FKG196634:FKG196639 FAK196634:FAK196639 EQO196634:EQO196639 EGS196634:EGS196639 DWW196634:DWW196639 DNA196634:DNA196639 DDE196634:DDE196639 CTI196634:CTI196639 CJM196634:CJM196639 BZQ196634:BZQ196639 BPU196634:BPU196639 BFY196634:BFY196639 AWC196634:AWC196639 AMG196634:AMG196639 ACK196634:ACK196639 SO196634:SO196639 IS196634:IS196639 WVE131098:WVE131103 WLI131098:WLI131103 WBM131098:WBM131103 VRQ131098:VRQ131103 VHU131098:VHU131103 UXY131098:UXY131103 UOC131098:UOC131103 UEG131098:UEG131103 TUK131098:TUK131103 TKO131098:TKO131103 TAS131098:TAS131103 SQW131098:SQW131103 SHA131098:SHA131103 RXE131098:RXE131103 RNI131098:RNI131103 RDM131098:RDM131103 QTQ131098:QTQ131103 QJU131098:QJU131103 PZY131098:PZY131103 PQC131098:PQC131103 PGG131098:PGG131103 OWK131098:OWK131103 OMO131098:OMO131103 OCS131098:OCS131103 NSW131098:NSW131103 NJA131098:NJA131103 MZE131098:MZE131103 MPI131098:MPI131103 MFM131098:MFM131103 LVQ131098:LVQ131103 LLU131098:LLU131103 LBY131098:LBY131103 KSC131098:KSC131103 KIG131098:KIG131103 JYK131098:JYK131103 JOO131098:JOO131103 JES131098:JES131103 IUW131098:IUW131103 ILA131098:ILA131103 IBE131098:IBE131103 HRI131098:HRI131103 HHM131098:HHM131103 GXQ131098:GXQ131103 GNU131098:GNU131103 GDY131098:GDY131103 FUC131098:FUC131103 FKG131098:FKG131103 FAK131098:FAK131103 EQO131098:EQO131103 EGS131098:EGS131103 DWW131098:DWW131103 DNA131098:DNA131103 DDE131098:DDE131103 CTI131098:CTI131103 CJM131098:CJM131103 BZQ131098:BZQ131103 BPU131098:BPU131103 BFY131098:BFY131103 AWC131098:AWC131103 AMG131098:AMG131103 ACK131098:ACK131103 SO131098:SO131103 IS131098:IS131103 WVE65562:WVE65567 WLI65562:WLI65567 WBM65562:WBM65567 VRQ65562:VRQ65567 VHU65562:VHU65567 UXY65562:UXY65567 UOC65562:UOC65567 UEG65562:UEG65567 TUK65562:TUK65567 TKO65562:TKO65567 TAS65562:TAS65567 SQW65562:SQW65567 SHA65562:SHA65567 RXE65562:RXE65567 RNI65562:RNI65567 RDM65562:RDM65567 QTQ65562:QTQ65567 QJU65562:QJU65567 PZY65562:PZY65567 PQC65562:PQC65567 PGG65562:PGG65567 OWK65562:OWK65567 OMO65562:OMO65567 OCS65562:OCS65567 NSW65562:NSW65567 NJA65562:NJA65567 MZE65562:MZE65567 MPI65562:MPI65567 MFM65562:MFM65567 LVQ65562:LVQ65567 LLU65562:LLU65567 LBY65562:LBY65567 KSC65562:KSC65567 KIG65562:KIG65567 JYK65562:JYK65567 JOO65562:JOO65567 JES65562:JES65567 IUW65562:IUW65567 ILA65562:ILA65567 IBE65562:IBE65567 HRI65562:HRI65567 HHM65562:HHM65567 GXQ65562:GXQ65567 GNU65562:GNU65567 GDY65562:GDY65567 FUC65562:FUC65567 FKG65562:FKG65567 FAK65562:FAK65567 EQO65562:EQO65567 EGS65562:EGS65567 DWW65562:DWW65567 DNA65562:DNA65567 DDE65562:DDE65567 CTI65562:CTI65567 CJM65562:CJM65567 BZQ65562:BZQ65567 BPU65562:BPU65567 BFY65562:BFY65567 AWC65562:AWC65567 AMG65562:AMG65567 ACK65562:ACK65567 SO65562:SO65567 IS8:IS10 SO8:SO10 ACK8:ACK10 AMG8:AMG10 AWC8:AWC10 BFY8:BFY10 BPU8:BPU10 BZQ8:BZQ10 CJM8:CJM10 CTI8:CTI10 DDE8:DDE10 DNA8:DNA10 DWW8:DWW10 EGS8:EGS10 EQO8:EQO10 FAK8:FAK10 FKG8:FKG10 FUC8:FUC10 GDY8:GDY10 GNU8:GNU10 GXQ8:GXQ10 HHM8:HHM10 HRI8:HRI10 IBE8:IBE10 ILA8:ILA10 IUW8:IUW10 JES8:JES10 JOO8:JOO10 JYK8:JYK10 KIG8:KIG10 KSC8:KSC10 LBY8:LBY10 LLU8:LLU10 LVQ8:LVQ10 MFM8:MFM10 MPI8:MPI10 MZE8:MZE10 NJA8:NJA10 NSW8:NSW10 OCS8:OCS10 OMO8:OMO10 OWK8:OWK10 PGG8:PGG10 PQC8:PQC10 PZY8:PZY10 QJU8:QJU10 QTQ8:QTQ10 RDM8:RDM10 RNI8:RNI10 RXE8:RXE10 SHA8:SHA10 SQW8:SQW10 TAS8:TAS10 TKO8:TKO10 TUK8:TUK10 UEG8:UEG10 UOC8:UOC10 UXY8:UXY10 VHU8:VHU10 VRQ8:VRQ10 WBM8:WBM10 WLI8:WLI10 WVE8:WVE10">
      <formula1>$U$7:$U$8</formula1>
    </dataValidation>
    <dataValidation type="list" allowBlank="1" showInputMessage="1" showErrorMessage="1" promptTitle="Fringe rate" prompt="Choose the appropriate rate:_x000a_federal=24.8%_x000a_nonfederal=26.9%_x000a_part-time=8.0%" sqref="G3">
      <formula1>$O$8:$O$10</formula1>
    </dataValidation>
  </dataValidations>
  <pageMargins left="0.7" right="0.7" top="0.75" bottom="0.75" header="0.3" footer="0.3"/>
  <pageSetup orientation="portrait" verticalDpi="0" r:id="rId1"/>
  <ignoredErrors>
    <ignoredError sqref="B5 I19:J19 K19:L19 I68:I70" unlockedFormula="1"/>
    <ignoredError sqref="J14 J52:K52"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TIGER Budget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Peer Reviewer</dc:creator>
  <cp:lastModifiedBy>Peer Reviewer</cp:lastModifiedBy>
  <dcterms:created xsi:type="dcterms:W3CDTF">2009-02-23T18:45:26Z</dcterms:created>
  <dcterms:modified xsi:type="dcterms:W3CDTF">2009-09-13T16:42:57Z</dcterms:modified>
</cp:coreProperties>
</file>